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75" activeTab="0"/>
  </bookViews>
  <sheets>
    <sheet name="方案" sheetId="1" r:id="rId1"/>
  </sheets>
  <definedNames>
    <definedName name="_xlnm.Print_Area" localSheetId="0">'方案'!$A$80:$I$124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<sst xmlns="http://schemas.openxmlformats.org/spreadsheetml/2006/main" count="326" uniqueCount="210">
  <si>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</si>
  <si>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</si>
  <si>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</si>
  <si>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</si>
  <si>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</si>
  <si>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</si>
  <si>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</si>
  <si>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</si>
  <si>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</si>
  <si>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一、客餐厅及走道</t>
  </si>
  <si>
    <t>顶面刷漆</t>
  </si>
  <si>
    <t>㎡</t>
  </si>
  <si>
    <t>批刮多乐士腻子二遍，打磨平整。刷底漆一遍，多乐士家丽安净味面漆二遍。</t>
  </si>
  <si>
    <t>墙面刷漆</t>
  </si>
  <si>
    <t>铺地砖</t>
  </si>
  <si>
    <t>海螺牌32.5硅酸盐水泥、中砂水泥沙浆铺贴。
 规格≥250mm≤800mm　不含找平、拉毛、及地面处理
(主材、勾缝剂业主自购，贴砖厚度不超过30mm)</t>
  </si>
  <si>
    <t>贴踢脚线</t>
  </si>
  <si>
    <t>m</t>
  </si>
  <si>
    <t>海螺牌32.5硅酸盐水泥、中砂水泥沙浆铺贴。
不含找平、拉毛、及地面处理
(主材、勾缝剂业主自购)</t>
  </si>
  <si>
    <t>电视背景墙</t>
  </si>
  <si>
    <t>项</t>
  </si>
  <si>
    <t>二、主卧</t>
  </si>
  <si>
    <t>地面找平</t>
  </si>
  <si>
    <t>1、原地面清理，强度32.5普通硅酸盐水泥（钻牌、华新、海螺）、中砂水泥沙浆抹平。2、找平厚度平均不超过40mm，超过此厚度费用另计。</t>
  </si>
  <si>
    <t>四、书房</t>
  </si>
  <si>
    <t>五、厨房</t>
  </si>
  <si>
    <t>海螺牌32.5硅酸盐水泥、中砂水泥沙浆铺贴。规格≥250mm≤800mm　不含找平、拉毛、及地面处理(主材业主自购，贴砖厚度不超过40mm，超过厚度补材料差价)</t>
  </si>
  <si>
    <t>贴墙砖</t>
  </si>
  <si>
    <t>块</t>
  </si>
  <si>
    <t>水泥砂浆铺贴过门石。（大理石业主自购）</t>
  </si>
  <si>
    <t>拆墙（12墙）</t>
  </si>
  <si>
    <t>人工费，含修补。</t>
  </si>
  <si>
    <t>红砖砌墙，水泥砂浆抹平。</t>
  </si>
  <si>
    <t>六、卫生间</t>
  </si>
  <si>
    <t>墙地面做防水</t>
  </si>
  <si>
    <t>包立管</t>
  </si>
  <si>
    <t>根</t>
  </si>
  <si>
    <t>红砖包管,水泥沙浆抹灰（不含表层装饰）宽度350mm以下，超出另计</t>
  </si>
  <si>
    <t>批刮多乐士腻子二至三遍，打磨平整。刷底漆一遍，多乐士家丽安净味面漆二遍。(不含特殊处理)</t>
  </si>
  <si>
    <t>地面做防水</t>
  </si>
  <si>
    <t>水电改造</t>
  </si>
  <si>
    <t>建筑面积</t>
  </si>
  <si>
    <t>进口皮尔萨PP-R水管系列，包括所有管件材料、打槽、封槽、铺设、安装。电路改造使用中国十大品牌之一熊猫牌多芯铜线，插座线路2.5mm2，照明进线2.5mm2、出线1.5mm2，空调线路4mm2，熊猫牌电视线、熊猫牌电话线、熊猫牌网络线、熊猫PVC双色绝缘管、标准底盒。（不含音响线，开关面板）</t>
  </si>
  <si>
    <t>港丰PVC排水管，接头、配件、安装。水龙头、三角阀、软管等墙外部件由业主自购。</t>
  </si>
  <si>
    <t>成本核算</t>
  </si>
  <si>
    <t>材料</t>
  </si>
  <si>
    <t>十</t>
  </si>
  <si>
    <t>管理费</t>
  </si>
  <si>
    <t>总价*8%</t>
  </si>
  <si>
    <t>十一</t>
  </si>
  <si>
    <t>毛利润</t>
  </si>
  <si>
    <t>总价*17%</t>
  </si>
  <si>
    <t>十二</t>
  </si>
  <si>
    <t>非利润代收费</t>
  </si>
  <si>
    <t>材料搬运费</t>
  </si>
  <si>
    <t>乙方所购材料分类给各工种搬运的费用。实际根据楼层高度
和路程远近计算</t>
  </si>
  <si>
    <t>垃圾清运费</t>
  </si>
  <si>
    <t>编织袋、人工费、(运至小区内物业指定地点.)</t>
  </si>
  <si>
    <t>开关面板，五金件安装</t>
  </si>
  <si>
    <t>仅人工费</t>
  </si>
  <si>
    <t>地面，成品保护费</t>
  </si>
  <si>
    <t>总价</t>
  </si>
  <si>
    <t>总计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</si>
  <si>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</si>
  <si>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</si>
  <si>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</si>
  <si>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</si>
  <si>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</si>
  <si>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</si>
  <si>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</si>
  <si>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以上所有项目及数量按实际发生量为准.</t>
  </si>
  <si>
    <t>房间每增加一种颜色的墙漆，增加200元。</t>
  </si>
  <si>
    <t>物业装修押金一律由业主自己承担。</t>
  </si>
  <si>
    <t>本报价所有木质工程都含油漆。</t>
  </si>
  <si>
    <t>本报价不含税金及物业押金，物业管理处所交一切费用、押金由业主支付。</t>
  </si>
  <si>
    <t>本报价所有木质工程都不含墙纸，玻璃，外墙窗户。</t>
  </si>
  <si>
    <t xml:space="preserve">               甲方：</t>
  </si>
  <si>
    <t xml:space="preserve">                                 乙方：</t>
  </si>
  <si>
    <t>主材部分（估算）</t>
  </si>
  <si>
    <t>业主自购</t>
  </si>
  <si>
    <r>
      <t>全房开关面板（平均每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平方米</t>
    </r>
    <r>
      <rPr>
        <sz val="10"/>
        <color indexed="8"/>
        <rFont val="Times New Roman"/>
        <family val="1"/>
      </rPr>
      <t>4.5</t>
    </r>
    <r>
      <rPr>
        <sz val="10"/>
        <color indexed="8"/>
        <rFont val="宋体"/>
        <family val="0"/>
      </rPr>
      <t>个）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（国标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型）</t>
    </r>
  </si>
  <si>
    <t>个</t>
  </si>
  <si>
    <t>圣象复合木地板</t>
  </si>
  <si>
    <t>阳台地砖</t>
  </si>
  <si>
    <t>广东品牌美陶瓷砖（300*300）地面砖</t>
  </si>
  <si>
    <t>厨房地砖</t>
  </si>
  <si>
    <r>
      <t>广东品牌美陶瓷砖（</t>
    </r>
    <r>
      <rPr>
        <sz val="10"/>
        <color indexed="8"/>
        <rFont val="Times New Roman"/>
        <family val="1"/>
      </rPr>
      <t>330*450</t>
    </r>
    <r>
      <rPr>
        <sz val="10"/>
        <color indexed="8"/>
        <rFont val="宋体"/>
        <family val="0"/>
      </rPr>
      <t>）墙面砖</t>
    </r>
  </si>
  <si>
    <t>卫生间地砖</t>
  </si>
  <si>
    <r>
      <t>广东品牌美陶瓷砖（</t>
    </r>
    <r>
      <rPr>
        <sz val="10"/>
        <color indexed="8"/>
        <rFont val="Times New Roman"/>
        <family val="1"/>
      </rPr>
      <t>300*300</t>
    </r>
    <r>
      <rPr>
        <sz val="10"/>
        <color indexed="8"/>
        <rFont val="宋体"/>
        <family val="0"/>
      </rPr>
      <t>）地面砖</t>
    </r>
  </si>
  <si>
    <t>成品免漆房门</t>
  </si>
  <si>
    <t>樘</t>
  </si>
  <si>
    <t>高分子免漆门</t>
  </si>
  <si>
    <t>门锁，门碰，合页</t>
  </si>
  <si>
    <t>以实际价格为准</t>
  </si>
  <si>
    <t>卫生间铝镁合金门</t>
  </si>
  <si>
    <t>成品铝镁合金边框门</t>
  </si>
  <si>
    <t>不锈钢双槽洗菜盆</t>
  </si>
  <si>
    <t>套</t>
  </si>
  <si>
    <t>广东华能不锈钢双槽</t>
  </si>
  <si>
    <t>坐便器</t>
  </si>
  <si>
    <r>
      <t>品牌“沱牌”洁具</t>
    </r>
    <r>
      <rPr>
        <sz val="10"/>
        <color indexed="8"/>
        <rFont val="Times New Roman"/>
        <family val="1"/>
      </rPr>
      <t xml:space="preserve"> </t>
    </r>
  </si>
  <si>
    <t>混合龙头</t>
  </si>
  <si>
    <t>三角阀软管洗衣机龙头等</t>
  </si>
  <si>
    <t>五金件</t>
  </si>
  <si>
    <t>品牌“日丰”</t>
  </si>
  <si>
    <t>合计</t>
  </si>
  <si>
    <t>以上仅供参考</t>
  </si>
  <si>
    <t xml:space="preserve">          2012年   月   日</t>
  </si>
  <si>
    <t>2012年   月   日</t>
  </si>
  <si>
    <t>三、儿童房</t>
  </si>
  <si>
    <t>批刮多乐士腻子二遍，打磨平整。刷底漆一遍，多乐士家丽安净味面漆二遍。刷有色漆需按200元（调色费用）计算。</t>
  </si>
  <si>
    <t>18mm吉林露水河防潮板（双层），含标配五金，测量设计及货运安装</t>
  </si>
  <si>
    <t>定制书柜</t>
  </si>
  <si>
    <t>砌墙</t>
  </si>
  <si>
    <t>七、阳台</t>
  </si>
  <si>
    <t xml:space="preserve">  南昌分公司工程报价单</t>
  </si>
  <si>
    <t xml:space="preserve">                                  京城唯一透明化报价，核算成本才是硬道理</t>
  </si>
  <si>
    <t>业主姓名：陈小姐                             联系方式：                邮箱：</t>
  </si>
  <si>
    <t>主卧复合木地板</t>
  </si>
  <si>
    <t>阳台墙砖</t>
  </si>
  <si>
    <t>扇</t>
  </si>
  <si>
    <t>阳台洗衣池</t>
  </si>
  <si>
    <t>小便池</t>
  </si>
  <si>
    <t>个</t>
  </si>
  <si>
    <t>洗面盆台盆低柜镜子</t>
  </si>
  <si>
    <t>浴巾架/毛巾环/纸巾盒/地漏等(以实际价格为准)</t>
  </si>
  <si>
    <t>淋浴花洒</t>
  </si>
  <si>
    <t>壁纸</t>
  </si>
  <si>
    <r>
      <t>广东品牌美陶瓷砖（</t>
    </r>
    <r>
      <rPr>
        <sz val="10"/>
        <color indexed="8"/>
        <rFont val="Times New Roman"/>
        <family val="1"/>
      </rPr>
      <t>330*450</t>
    </r>
    <r>
      <rPr>
        <sz val="10"/>
        <color indexed="8"/>
        <rFont val="宋体"/>
        <family val="0"/>
      </rPr>
      <t>）墙面砖</t>
    </r>
  </si>
  <si>
    <t>厨房天花铝扣板</t>
  </si>
  <si>
    <t>卫生间天花铝扣板</t>
  </si>
  <si>
    <t>浴霸</t>
  </si>
  <si>
    <t xml:space="preserve">筒灯 </t>
  </si>
  <si>
    <t>吸顶灯</t>
  </si>
  <si>
    <t>灯带</t>
  </si>
  <si>
    <t>门槛石</t>
  </si>
  <si>
    <t>华久集成吊顶（300X300)</t>
  </si>
  <si>
    <t>华久集成吊顶（300X300)</t>
  </si>
  <si>
    <t>黑金沙大理石</t>
  </si>
  <si>
    <t>封阳台</t>
  </si>
  <si>
    <t>拆阳台处推拉门</t>
  </si>
  <si>
    <t>项</t>
  </si>
  <si>
    <t>包煤气管</t>
  </si>
  <si>
    <t>书房拆墙</t>
  </si>
  <si>
    <t>书房建墙</t>
  </si>
  <si>
    <t>拆防盗门</t>
  </si>
  <si>
    <t>防盗门</t>
  </si>
  <si>
    <t>扇</t>
  </si>
  <si>
    <t>阳台处门槛石</t>
  </si>
  <si>
    <t>m</t>
  </si>
  <si>
    <t>石膏线</t>
  </si>
  <si>
    <t>儿童房衣柜门</t>
  </si>
  <si>
    <t>主卧衣柜门</t>
  </si>
  <si>
    <t>吊灯</t>
  </si>
  <si>
    <t>吧台马赛克</t>
  </si>
  <si>
    <t>儿童房复合木地板</t>
  </si>
  <si>
    <t>书房复合木地板</t>
  </si>
  <si>
    <t>客餐厅过道地砖</t>
  </si>
  <si>
    <r>
      <t>40</t>
    </r>
    <r>
      <rPr>
        <sz val="10"/>
        <color indexed="8"/>
        <rFont val="宋体"/>
        <family val="0"/>
      </rPr>
      <t>个开关、插座。（</t>
    </r>
    <r>
      <rPr>
        <sz val="10"/>
        <color indexed="8"/>
        <rFont val="Times New Roman"/>
        <family val="1"/>
      </rPr>
      <t>TCL</t>
    </r>
    <r>
      <rPr>
        <sz val="10"/>
        <color indexed="8"/>
        <rFont val="宋体"/>
        <family val="0"/>
      </rPr>
      <t>或西门子）数量多退少补。</t>
    </r>
  </si>
  <si>
    <t>电视柜</t>
  </si>
  <si>
    <t>镜子后板材打底</t>
  </si>
  <si>
    <t>曲线层板</t>
  </si>
  <si>
    <t>石膏线，快粘粉粘贴。</t>
  </si>
  <si>
    <t>露水河三聚氰胺板包管。</t>
  </si>
  <si>
    <t>定制背景墙处装饰柜</t>
  </si>
  <si>
    <t>轻钢龙骨做框架,龙牌或泰山石膏板饰面。批腻子刷漆。封650mm高。</t>
  </si>
  <si>
    <t>广东品牌美陶瓷砖（300*300）地面砖</t>
  </si>
  <si>
    <t>广东品牌美陶瓷砖（600*600）仿古砖</t>
  </si>
  <si>
    <t>广东品牌美陶瓷砖（330*450）墙面砖</t>
  </si>
  <si>
    <t>18mm吉林露水河防潮板，（洞口面积）含标配五金，测量设计及货运安装。不含柜门，业主自选样式，按180每平方计算.</t>
  </si>
  <si>
    <t>贴门槛石</t>
  </si>
  <si>
    <t>吧台</t>
  </si>
  <si>
    <t>造型吊顶</t>
  </si>
  <si>
    <t>封装饰柜上方墙体</t>
  </si>
  <si>
    <t>定制装饰酒柜</t>
  </si>
  <si>
    <t>批刮多乐士腻子二遍，打磨平整。刷底漆一遍，多乐士家丽安净味面漆二遍。刷有色漆需按200元（调色费用）计算。</t>
  </si>
  <si>
    <t>雷邦士防水涂料，返墙300花洒处反墙1800</t>
  </si>
  <si>
    <t>雷邦士防水涂料。返墙300</t>
  </si>
  <si>
    <t>衣柜配套百叶门</t>
  </si>
  <si>
    <t>候补项目，主材部分（估算）</t>
  </si>
  <si>
    <t>厨房折叠门或玻璃移门</t>
  </si>
  <si>
    <t>定制主卧衣柜</t>
  </si>
  <si>
    <t>定制儿童房衣柜</t>
  </si>
  <si>
    <t>定制橱柜</t>
  </si>
  <si>
    <t>九、</t>
  </si>
  <si>
    <t>十三、</t>
  </si>
  <si>
    <t>八，定制项目</t>
  </si>
  <si>
    <t>上新E1级指接板衬底,（不含五金件，马赛克）按展开面积计算,外封石膏板，批刮多乐士腻子二遍，打磨平整。 弹水平及竖向分格线缝，铺贴马赛克。</t>
  </si>
  <si>
    <t>轻钢龙骨、龙牌石膏板，石膏板拼接处留缝3-8mm,快粘粉或石膏粉填缝，牛皮纸或绷带粘缝处理.自攻钉刷防锈漆。包括客厅，餐厅，儿童房部分，过道部分，石膏板线条等，详见施工图效果图。</t>
  </si>
  <si>
    <t>斜铺地砖与铺波导线</t>
  </si>
  <si>
    <t>斜铺墙砖（含洗菜盆处贴砖）</t>
  </si>
  <si>
    <t>斜铺墙砖（含洗脸盆处贴砖）</t>
  </si>
  <si>
    <t>批刮多乐士腻子二遍，打磨平整。刷底漆一遍，多乐士家丽安净味面漆二遍。</t>
  </si>
  <si>
    <t>批刮多乐士腻子二遍，打磨平整。刷底漆一遍。注：客餐厅过道贴墙纸。</t>
  </si>
  <si>
    <t>踢脚线与波导线</t>
  </si>
  <si>
    <t>白色踢脚线与波导线</t>
  </si>
  <si>
    <t>背景墙文化砖</t>
  </si>
  <si>
    <t>排水改造与移电箱</t>
  </si>
  <si>
    <t>壁灯</t>
  </si>
  <si>
    <t>厨房墙砖含水池处墙砖</t>
  </si>
  <si>
    <t>卫生间墙砖含洗手池处墙砖</t>
  </si>
  <si>
    <t>m</t>
  </si>
  <si>
    <t>贴地砖</t>
  </si>
  <si>
    <t>18mm吉林露水河防潮板，（洞口面积）含标配五金，测量设计及货运安装。全百叶移门按200每平方计算。不含移门，吊柜门。含2个抽屉。</t>
  </si>
  <si>
    <r>
      <t>18mm吉林露水河防潮板，（洞口面积）含标配五金，测量设计及货运安装。不含柜门，业主自选样式，按180每平方计算.</t>
    </r>
    <r>
      <rPr>
        <sz val="10"/>
        <color indexed="8"/>
        <rFont val="宋体"/>
        <family val="0"/>
      </rPr>
      <t>同系列线条，装饰柜与酒柜的眉线，小罗马柱。</t>
    </r>
  </si>
  <si>
    <t>18mm吉林露水河防潮板，（洞口面积）含标配五金，测量设计及货运安装。不含柜门，业主自选样式，按180每平方计算.同系列线条，装饰柜与酒柜的眉线，小罗马柱。</t>
  </si>
  <si>
    <t>详见施工图效果图。含石膏线，不含灯带壁纸。</t>
  </si>
  <si>
    <t>双饰面耐磨板系列，门板为双饰面耐磨板，实木颗粒防潮板柜体，标准人造石台面，含标配五金，测量设计及货运安装售后。不含吊柜，业主后期自选。</t>
  </si>
  <si>
    <t>18mm吉林露水河防潮板，（洞口面积）含标配五金，测量设计及货运安装。全百叶移门按200每平方计算。不含移门，吊柜门。含2个抽屉。曲线层板。</t>
  </si>
  <si>
    <t>工程地址：绿地香颂B-                   预算日期：2012年 2 月  日  设计师：王朝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</si>
</sst>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3">
    <font>
      <sz val="12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Times New Roman"/>
      <family val="1"/>
    </font>
    <font>
      <sz val="10"/>
      <color indexed="63"/>
      <name val="宋体"/>
      <family val="0"/>
    </font>
    <font>
      <b/>
      <sz val="18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9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4" fillId="5" borderId="2" xfId="0" applyFont="1" applyFill="1" applyBorder="1" applyAlignment="1">
      <alignment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9" fontId="2" fillId="3" borderId="5" xfId="0" applyNumberFormat="1" applyFont="1" applyFill="1" applyBorder="1" applyAlignment="1">
      <alignment horizontal="center" vertical="center"/>
    </xf>
    <xf numFmtId="186" fontId="14" fillId="3" borderId="5" xfId="0" applyNumberFormat="1" applyFont="1" applyFill="1" applyBorder="1" applyAlignment="1">
      <alignment horizontal="center" vertical="center"/>
    </xf>
    <xf numFmtId="187" fontId="2" fillId="3" borderId="1" xfId="0" applyNumberFormat="1" applyFont="1" applyFill="1" applyBorder="1" applyAlignment="1">
      <alignment horizontal="left" vertical="center"/>
    </xf>
    <xf numFmtId="186" fontId="2" fillId="3" borderId="1" xfId="0" applyNumberFormat="1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186" fontId="2" fillId="3" borderId="6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left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left" vertical="center"/>
    </xf>
    <xf numFmtId="187" fontId="14" fillId="5" borderId="1" xfId="0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7" fillId="5" borderId="5" xfId="0" applyFont="1" applyFill="1" applyBorder="1" applyAlignment="1">
      <alignment vertical="center"/>
    </xf>
    <xf numFmtId="0" fontId="12" fillId="5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0" fontId="20" fillId="2" borderId="6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9" fillId="2" borderId="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5" borderId="9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vertical="center"/>
    </xf>
    <xf numFmtId="0" fontId="14" fillId="5" borderId="2" xfId="0" applyFont="1" applyFill="1" applyBorder="1" applyAlignment="1">
      <alignment vertical="center"/>
    </xf>
    <xf numFmtId="0" fontId="14" fillId="5" borderId="9" xfId="0" applyFont="1" applyFill="1" applyBorder="1" applyAlignment="1">
      <alignment vertical="center"/>
    </xf>
    <xf numFmtId="0" fontId="14" fillId="5" borderId="5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186" fontId="14" fillId="3" borderId="9" xfId="0" applyNumberFormat="1" applyFont="1" applyFill="1" applyBorder="1" applyAlignment="1">
      <alignment horizontal="center" vertical="center"/>
    </xf>
    <xf numFmtId="186" fontId="14" fillId="3" borderId="5" xfId="0" applyNumberFormat="1" applyFont="1" applyFill="1" applyBorder="1" applyAlignment="1">
      <alignment horizontal="center" vertical="center"/>
    </xf>
    <xf numFmtId="186" fontId="14" fillId="3" borderId="6" xfId="0" applyNumberFormat="1" applyFont="1" applyFill="1" applyBorder="1" applyAlignment="1">
      <alignment horizontal="center" vertical="center"/>
    </xf>
    <xf numFmtId="9" fontId="16" fillId="5" borderId="9" xfId="0" applyNumberFormat="1" applyFont="1" applyFill="1" applyBorder="1" applyAlignment="1">
      <alignment horizontal="center" vertical="center"/>
    </xf>
    <xf numFmtId="9" fontId="16" fillId="5" borderId="5" xfId="0" applyNumberFormat="1" applyFont="1" applyFill="1" applyBorder="1" applyAlignment="1">
      <alignment horizontal="center" vertical="center"/>
    </xf>
    <xf numFmtId="9" fontId="16" fillId="5" borderId="6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9" fontId="2" fillId="3" borderId="9" xfId="0" applyNumberFormat="1" applyFont="1" applyFill="1" applyBorder="1" applyAlignment="1">
      <alignment horizontal="center" vertical="center"/>
    </xf>
    <xf numFmtId="9" fontId="2" fillId="3" borderId="5" xfId="0" applyNumberFormat="1" applyFont="1" applyFill="1" applyBorder="1" applyAlignment="1">
      <alignment horizontal="center" vertical="center"/>
    </xf>
    <xf numFmtId="9" fontId="2" fillId="3" borderId="6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7</xdr:col>
      <xdr:colOff>76200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347" r="3125" b="1449"/>
        <a:stretch>
          <a:fillRect/>
        </a:stretch>
      </xdr:blipFill>
      <xdr:spPr>
        <a:xfrm>
          <a:off x="9525" y="19050"/>
          <a:ext cx="3743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0"/>
  <sheetViews>
    <sheetView tabSelected="1" workbookViewId="0" topLeftCell="A61">
      <selection activeCell="A3" sqref="A3:I3"/>
    </sheetView>
  </sheetViews>
  <sheetFormatPr defaultColWidth="9.00390625" defaultRowHeight="14.25"/>
  <cols>
    <col min="1" max="1" width="4.375" style="1" customWidth="1"/>
    <col min="2" max="2" width="19.375" style="2" customWidth="1"/>
    <col min="3" max="3" width="5.375" style="1" customWidth="1"/>
    <col min="4" max="4" width="4.125" style="1" customWidth="1"/>
    <col min="5" max="5" width="4.50390625" style="3" customWidth="1"/>
    <col min="6" max="6" width="5.625" style="3" customWidth="1"/>
    <col min="7" max="7" width="4.875" style="4" customWidth="1"/>
    <col min="8" max="8" width="6.125" style="3" customWidth="1"/>
    <col min="9" max="9" width="56.00390625" style="2" customWidth="1"/>
    <col min="10" max="16384" width="9.00390625" style="5" customWidth="1"/>
  </cols>
  <sheetData>
    <row r="1" spans="1:15" s="6" customFormat="1" ht="59.25" customHeight="1">
      <c r="A1" s="140"/>
      <c r="B1" s="141"/>
      <c r="C1" s="141"/>
      <c r="D1" s="141"/>
      <c r="E1" s="141"/>
      <c r="F1" s="98"/>
      <c r="G1" s="98"/>
      <c r="H1" s="99" t="s">
        <v>115</v>
      </c>
      <c r="I1" s="100"/>
      <c r="J1" s="25"/>
      <c r="K1" s="19"/>
      <c r="L1" s="19"/>
      <c r="M1" s="19"/>
      <c r="N1" s="19"/>
      <c r="O1" s="19"/>
    </row>
    <row r="2" spans="1:15" s="6" customFormat="1" ht="22.5" customHeight="1">
      <c r="A2" s="142" t="s">
        <v>116</v>
      </c>
      <c r="B2" s="143"/>
      <c r="C2" s="143"/>
      <c r="D2" s="143"/>
      <c r="E2" s="143"/>
      <c r="F2" s="143"/>
      <c r="G2" s="143"/>
      <c r="H2" s="143"/>
      <c r="I2" s="144"/>
      <c r="J2" s="25"/>
      <c r="K2" s="19"/>
      <c r="L2" s="19"/>
      <c r="M2" s="19"/>
      <c r="N2" s="19"/>
      <c r="O2" s="19"/>
    </row>
    <row r="3" spans="1:15" s="6" customFormat="1" ht="22.5" customHeight="1">
      <c r="A3" s="145" t="s">
        <v>209</v>
      </c>
      <c r="B3" s="146"/>
      <c r="C3" s="146"/>
      <c r="D3" s="146"/>
      <c r="E3" s="146"/>
      <c r="F3" s="146"/>
      <c r="G3" s="146"/>
      <c r="H3" s="146"/>
      <c r="I3" s="147"/>
      <c r="J3" s="25"/>
      <c r="K3" s="19"/>
      <c r="L3" s="19"/>
      <c r="M3" s="19"/>
      <c r="N3" s="19"/>
      <c r="O3" s="19"/>
    </row>
    <row r="4" spans="1:15" s="6" customFormat="1" ht="22.5" customHeight="1">
      <c r="A4" s="148" t="s">
        <v>117</v>
      </c>
      <c r="B4" s="148"/>
      <c r="C4" s="148"/>
      <c r="D4" s="148"/>
      <c r="E4" s="148"/>
      <c r="F4" s="148"/>
      <c r="G4" s="148"/>
      <c r="H4" s="148"/>
      <c r="I4" s="148"/>
      <c r="J4" s="25"/>
      <c r="K4" s="19"/>
      <c r="L4" s="19"/>
      <c r="M4" s="19"/>
      <c r="N4" s="19"/>
      <c r="O4" s="19"/>
    </row>
    <row r="5" spans="1:15" s="7" customFormat="1" ht="19.5" customHeight="1">
      <c r="A5" s="110" t="s">
        <v>0</v>
      </c>
      <c r="B5" s="110" t="s">
        <v>1</v>
      </c>
      <c r="C5" s="110" t="s">
        <v>2</v>
      </c>
      <c r="D5" s="110" t="s">
        <v>3</v>
      </c>
      <c r="E5" s="116" t="s">
        <v>4</v>
      </c>
      <c r="F5" s="117"/>
      <c r="G5" s="116" t="s">
        <v>5</v>
      </c>
      <c r="H5" s="117"/>
      <c r="I5" s="110" t="s">
        <v>6</v>
      </c>
      <c r="J5" s="26"/>
      <c r="K5" s="20"/>
      <c r="L5" s="20"/>
      <c r="M5" s="20"/>
      <c r="N5" s="20"/>
      <c r="O5" s="20"/>
    </row>
    <row r="6" spans="1:15" ht="18.75" customHeight="1">
      <c r="A6" s="111"/>
      <c r="B6" s="111"/>
      <c r="C6" s="111"/>
      <c r="D6" s="111"/>
      <c r="E6" s="57" t="s">
        <v>7</v>
      </c>
      <c r="F6" s="57" t="s">
        <v>8</v>
      </c>
      <c r="G6" s="57" t="s">
        <v>7</v>
      </c>
      <c r="H6" s="57" t="s">
        <v>8</v>
      </c>
      <c r="I6" s="111"/>
      <c r="J6" s="27"/>
      <c r="K6" s="11"/>
      <c r="L6" s="11"/>
      <c r="M6" s="11"/>
      <c r="N6" s="11"/>
      <c r="O6" s="11"/>
    </row>
    <row r="7" spans="1:15" ht="18" customHeight="1">
      <c r="A7" s="118" t="s">
        <v>9</v>
      </c>
      <c r="B7" s="119"/>
      <c r="C7" s="29"/>
      <c r="D7" s="29"/>
      <c r="E7" s="28"/>
      <c r="F7" s="28"/>
      <c r="G7" s="29"/>
      <c r="H7" s="28"/>
      <c r="I7" s="30"/>
      <c r="J7" s="27"/>
      <c r="K7" s="11"/>
      <c r="L7" s="11"/>
      <c r="M7" s="11"/>
      <c r="N7" s="11"/>
      <c r="O7" s="11"/>
    </row>
    <row r="8" spans="1:15" s="9" customFormat="1" ht="30.75" customHeight="1">
      <c r="A8" s="33">
        <v>1</v>
      </c>
      <c r="B8" s="31" t="s">
        <v>10</v>
      </c>
      <c r="C8" s="33">
        <v>29.3</v>
      </c>
      <c r="D8" s="33" t="s">
        <v>11</v>
      </c>
      <c r="E8" s="33">
        <v>9</v>
      </c>
      <c r="F8" s="89">
        <f>E8*C8</f>
        <v>263.7</v>
      </c>
      <c r="G8" s="33">
        <v>12</v>
      </c>
      <c r="H8" s="89">
        <f>G8+C8</f>
        <v>41.3</v>
      </c>
      <c r="I8" s="24" t="s">
        <v>192</v>
      </c>
      <c r="J8" s="27"/>
      <c r="K8" s="21"/>
      <c r="L8" s="21"/>
      <c r="M8" s="21"/>
      <c r="N8" s="21"/>
      <c r="O8" s="21"/>
    </row>
    <row r="9" spans="1:15" s="8" customFormat="1" ht="31.5" customHeight="1">
      <c r="A9" s="33">
        <v>2</v>
      </c>
      <c r="B9" s="31" t="s">
        <v>13</v>
      </c>
      <c r="C9" s="33">
        <v>75</v>
      </c>
      <c r="D9" s="33" t="s">
        <v>11</v>
      </c>
      <c r="E9" s="33">
        <v>6</v>
      </c>
      <c r="F9" s="89">
        <f>E9*C9</f>
        <v>450</v>
      </c>
      <c r="G9" s="33">
        <v>8</v>
      </c>
      <c r="H9" s="89">
        <f>G9*C9</f>
        <v>600</v>
      </c>
      <c r="I9" s="24" t="s">
        <v>193</v>
      </c>
      <c r="J9" s="27"/>
      <c r="K9" s="14"/>
      <c r="L9" s="14"/>
      <c r="M9" s="14"/>
      <c r="N9" s="14"/>
      <c r="O9" s="14"/>
    </row>
    <row r="10" spans="1:30" s="13" customFormat="1" ht="37.5" customHeight="1">
      <c r="A10" s="33">
        <v>3</v>
      </c>
      <c r="B10" s="31" t="s">
        <v>189</v>
      </c>
      <c r="C10" s="33">
        <v>29.3</v>
      </c>
      <c r="D10" s="33" t="s">
        <v>11</v>
      </c>
      <c r="E10" s="33">
        <v>10</v>
      </c>
      <c r="F10" s="89">
        <f>E10*C10</f>
        <v>293</v>
      </c>
      <c r="G10" s="33">
        <v>30</v>
      </c>
      <c r="H10" s="89">
        <f>G10*C10</f>
        <v>879</v>
      </c>
      <c r="I10" s="24" t="s">
        <v>15</v>
      </c>
      <c r="J10" s="8"/>
      <c r="K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s="13" customFormat="1" ht="24.75" customHeight="1">
      <c r="A11" s="33">
        <v>4</v>
      </c>
      <c r="B11" s="31" t="s">
        <v>170</v>
      </c>
      <c r="C11" s="33">
        <v>4</v>
      </c>
      <c r="D11" s="33" t="s">
        <v>28</v>
      </c>
      <c r="E11" s="33">
        <v>10</v>
      </c>
      <c r="F11" s="89">
        <f>E11*C11</f>
        <v>40</v>
      </c>
      <c r="G11" s="33">
        <v>15</v>
      </c>
      <c r="H11" s="89">
        <f>G11*C11</f>
        <v>60</v>
      </c>
      <c r="I11" s="24" t="s">
        <v>29</v>
      </c>
      <c r="J11" s="8"/>
      <c r="K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s="13" customFormat="1" ht="37.5" customHeight="1">
      <c r="A12" s="33">
        <v>5</v>
      </c>
      <c r="B12" s="31" t="s">
        <v>16</v>
      </c>
      <c r="C12" s="33">
        <v>27</v>
      </c>
      <c r="D12" s="33" t="s">
        <v>17</v>
      </c>
      <c r="E12" s="33">
        <v>2</v>
      </c>
      <c r="F12" s="89">
        <f>E12*C12</f>
        <v>54</v>
      </c>
      <c r="G12" s="33">
        <v>8</v>
      </c>
      <c r="H12" s="89">
        <f>G12*C12</f>
        <v>216</v>
      </c>
      <c r="I12" s="24" t="s">
        <v>18</v>
      </c>
      <c r="J12" s="5"/>
      <c r="K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s="13" customFormat="1" ht="32.25" customHeight="1">
      <c r="A13" s="33">
        <v>6</v>
      </c>
      <c r="B13" s="31" t="s">
        <v>171</v>
      </c>
      <c r="C13" s="33">
        <v>1</v>
      </c>
      <c r="D13" s="33" t="s">
        <v>20</v>
      </c>
      <c r="E13" s="34">
        <v>500</v>
      </c>
      <c r="F13" s="33">
        <f>C13*E13</f>
        <v>500</v>
      </c>
      <c r="G13" s="35">
        <v>90</v>
      </c>
      <c r="H13" s="33">
        <f>C13*G13</f>
        <v>90</v>
      </c>
      <c r="I13" s="78" t="s">
        <v>187</v>
      </c>
      <c r="J13" s="5"/>
      <c r="K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256" s="9" customFormat="1" ht="35.25" customHeight="1">
      <c r="A14" s="33">
        <v>7</v>
      </c>
      <c r="B14" s="31" t="s">
        <v>172</v>
      </c>
      <c r="C14" s="33">
        <v>29.3</v>
      </c>
      <c r="D14" s="33" t="s">
        <v>11</v>
      </c>
      <c r="E14" s="32">
        <v>45</v>
      </c>
      <c r="F14" s="89">
        <f>C14*E14</f>
        <v>1318.5</v>
      </c>
      <c r="G14" s="33">
        <v>50</v>
      </c>
      <c r="H14" s="89">
        <f>C14*G14</f>
        <v>1465</v>
      </c>
      <c r="I14" s="24" t="s">
        <v>188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10" ht="33" customHeight="1">
      <c r="A15" s="33">
        <v>8</v>
      </c>
      <c r="B15" s="31" t="s">
        <v>173</v>
      </c>
      <c r="C15" s="33">
        <v>1.2</v>
      </c>
      <c r="D15" s="33" t="s">
        <v>11</v>
      </c>
      <c r="E15" s="34">
        <v>45</v>
      </c>
      <c r="F15" s="33">
        <f>C15*E15</f>
        <v>54</v>
      </c>
      <c r="G15" s="35">
        <v>40</v>
      </c>
      <c r="H15" s="33">
        <f>C15*G15</f>
        <v>48</v>
      </c>
      <c r="I15" s="78" t="s">
        <v>165</v>
      </c>
      <c r="J15" s="36"/>
    </row>
    <row r="16" spans="1:10" ht="25.5" customHeight="1">
      <c r="A16" s="33">
        <v>9</v>
      </c>
      <c r="B16" s="31" t="s">
        <v>19</v>
      </c>
      <c r="C16" s="33">
        <v>1</v>
      </c>
      <c r="D16" s="33" t="s">
        <v>20</v>
      </c>
      <c r="E16" s="32">
        <v>450</v>
      </c>
      <c r="F16" s="33">
        <f>C16*E16</f>
        <v>450</v>
      </c>
      <c r="G16" s="33">
        <v>300</v>
      </c>
      <c r="H16" s="33">
        <f>C16*G16</f>
        <v>300</v>
      </c>
      <c r="I16" s="78" t="s">
        <v>206</v>
      </c>
      <c r="J16" s="36"/>
    </row>
    <row r="17" spans="1:15" ht="18" customHeight="1">
      <c r="A17" s="118" t="s">
        <v>21</v>
      </c>
      <c r="B17" s="119"/>
      <c r="C17" s="29"/>
      <c r="D17" s="29"/>
      <c r="E17" s="28"/>
      <c r="F17" s="28"/>
      <c r="G17" s="29"/>
      <c r="H17" s="28"/>
      <c r="I17" s="30"/>
      <c r="J17" s="27"/>
      <c r="K17" s="11"/>
      <c r="L17" s="11"/>
      <c r="M17" s="11"/>
      <c r="N17" s="11"/>
      <c r="O17" s="11"/>
    </row>
    <row r="18" spans="1:15" s="9" customFormat="1" ht="30.75" customHeight="1">
      <c r="A18" s="33">
        <v>1</v>
      </c>
      <c r="B18" s="31" t="s">
        <v>10</v>
      </c>
      <c r="C18" s="33">
        <v>13</v>
      </c>
      <c r="D18" s="33" t="s">
        <v>11</v>
      </c>
      <c r="E18" s="33">
        <v>9</v>
      </c>
      <c r="F18" s="89">
        <f>E18*C18</f>
        <v>117</v>
      </c>
      <c r="G18" s="33">
        <v>12</v>
      </c>
      <c r="H18" s="89">
        <f>C18*G18</f>
        <v>156</v>
      </c>
      <c r="I18" s="24" t="s">
        <v>12</v>
      </c>
      <c r="J18" s="27"/>
      <c r="K18" s="21"/>
      <c r="L18" s="21"/>
      <c r="M18" s="21"/>
      <c r="N18" s="21"/>
      <c r="O18" s="21"/>
    </row>
    <row r="19" spans="1:16" s="8" customFormat="1" ht="31.5" customHeight="1">
      <c r="A19" s="33">
        <v>2</v>
      </c>
      <c r="B19" s="31" t="s">
        <v>13</v>
      </c>
      <c r="C19" s="33">
        <f>15*2.8</f>
        <v>42</v>
      </c>
      <c r="D19" s="33" t="s">
        <v>11</v>
      </c>
      <c r="E19" s="33">
        <v>9</v>
      </c>
      <c r="F19" s="89">
        <f>E19*C19</f>
        <v>378</v>
      </c>
      <c r="G19" s="33">
        <v>12</v>
      </c>
      <c r="H19" s="89">
        <f>G19*C19</f>
        <v>504</v>
      </c>
      <c r="I19" s="24" t="s">
        <v>175</v>
      </c>
      <c r="J19" s="123"/>
      <c r="K19" s="124"/>
      <c r="L19" s="124"/>
      <c r="M19" s="124"/>
      <c r="N19" s="124"/>
      <c r="O19" s="124"/>
      <c r="P19" s="124"/>
    </row>
    <row r="20" spans="1:16" s="8" customFormat="1" ht="31.5" customHeight="1">
      <c r="A20" s="33">
        <v>3</v>
      </c>
      <c r="B20" s="84" t="s">
        <v>22</v>
      </c>
      <c r="C20" s="85">
        <v>13</v>
      </c>
      <c r="D20" s="85" t="s">
        <v>11</v>
      </c>
      <c r="E20" s="85">
        <v>15</v>
      </c>
      <c r="F20" s="87">
        <f>C20*E20</f>
        <v>195</v>
      </c>
      <c r="G20" s="85">
        <v>15</v>
      </c>
      <c r="H20" s="87">
        <f>C20*G20</f>
        <v>195</v>
      </c>
      <c r="I20" s="90" t="s">
        <v>23</v>
      </c>
      <c r="J20" s="123"/>
      <c r="K20" s="124"/>
      <c r="L20" s="124"/>
      <c r="M20" s="124"/>
      <c r="N20" s="124"/>
      <c r="O20" s="124"/>
      <c r="P20" s="124"/>
    </row>
    <row r="21" spans="1:10" ht="18" customHeight="1">
      <c r="A21" s="120" t="s">
        <v>109</v>
      </c>
      <c r="B21" s="121"/>
      <c r="C21" s="39"/>
      <c r="D21" s="39"/>
      <c r="E21" s="38"/>
      <c r="F21" s="38"/>
      <c r="G21" s="39"/>
      <c r="H21" s="38"/>
      <c r="I21" s="40"/>
      <c r="J21" s="36"/>
    </row>
    <row r="22" spans="1:10" s="9" customFormat="1" ht="27.75" customHeight="1">
      <c r="A22" s="33">
        <v>1</v>
      </c>
      <c r="B22" s="31" t="s">
        <v>10</v>
      </c>
      <c r="C22" s="33">
        <v>8.7</v>
      </c>
      <c r="D22" s="33" t="s">
        <v>11</v>
      </c>
      <c r="E22" s="33">
        <v>9</v>
      </c>
      <c r="F22" s="89">
        <f>E22*C22</f>
        <v>78.3</v>
      </c>
      <c r="G22" s="33">
        <v>12</v>
      </c>
      <c r="H22" s="89">
        <f>G22*C22</f>
        <v>104.39999999999999</v>
      </c>
      <c r="I22" s="24" t="s">
        <v>12</v>
      </c>
      <c r="J22" s="36"/>
    </row>
    <row r="23" spans="1:15" s="8" customFormat="1" ht="26.25" customHeight="1">
      <c r="A23" s="33">
        <v>2</v>
      </c>
      <c r="B23" s="31" t="s">
        <v>13</v>
      </c>
      <c r="C23" s="33">
        <v>28</v>
      </c>
      <c r="D23" s="33" t="s">
        <v>11</v>
      </c>
      <c r="E23" s="33">
        <v>9</v>
      </c>
      <c r="F23" s="89">
        <f>E23*C23</f>
        <v>252</v>
      </c>
      <c r="G23" s="33">
        <v>12</v>
      </c>
      <c r="H23" s="89">
        <f>G23*C23</f>
        <v>336</v>
      </c>
      <c r="I23" s="24" t="s">
        <v>110</v>
      </c>
      <c r="J23" s="123"/>
      <c r="K23" s="115"/>
      <c r="L23" s="115"/>
      <c r="M23" s="115"/>
      <c r="N23" s="115"/>
      <c r="O23" s="115"/>
    </row>
    <row r="24" spans="1:16" s="8" customFormat="1" ht="31.5" customHeight="1">
      <c r="A24" s="33">
        <v>3</v>
      </c>
      <c r="B24" s="84" t="s">
        <v>22</v>
      </c>
      <c r="C24" s="85">
        <v>8.7</v>
      </c>
      <c r="D24" s="85" t="s">
        <v>11</v>
      </c>
      <c r="E24" s="85">
        <v>15</v>
      </c>
      <c r="F24" s="87">
        <f>C24*E24</f>
        <v>130.5</v>
      </c>
      <c r="G24" s="85">
        <v>15</v>
      </c>
      <c r="H24" s="87">
        <f>C24*G24</f>
        <v>130.5</v>
      </c>
      <c r="I24" s="90" t="s">
        <v>23</v>
      </c>
      <c r="J24" s="123"/>
      <c r="K24" s="115"/>
      <c r="L24" s="115"/>
      <c r="M24" s="115"/>
      <c r="N24" s="115"/>
      <c r="O24" s="115"/>
      <c r="P24" s="9"/>
    </row>
    <row r="25" spans="1:15" ht="18" customHeight="1">
      <c r="A25" s="120" t="s">
        <v>24</v>
      </c>
      <c r="B25" s="121"/>
      <c r="C25" s="39"/>
      <c r="D25" s="39"/>
      <c r="E25" s="38"/>
      <c r="F25" s="38"/>
      <c r="G25" s="39"/>
      <c r="H25" s="38"/>
      <c r="I25" s="40"/>
      <c r="J25" s="123"/>
      <c r="K25" s="115"/>
      <c r="L25" s="115"/>
      <c r="M25" s="115"/>
      <c r="N25" s="115"/>
      <c r="O25" s="115"/>
    </row>
    <row r="26" spans="1:15" s="9" customFormat="1" ht="27.75" customHeight="1">
      <c r="A26" s="33">
        <v>1</v>
      </c>
      <c r="B26" s="31" t="s">
        <v>10</v>
      </c>
      <c r="C26" s="33">
        <v>6.8</v>
      </c>
      <c r="D26" s="33" t="s">
        <v>11</v>
      </c>
      <c r="E26" s="33">
        <v>9</v>
      </c>
      <c r="F26" s="89">
        <f>E26*C26</f>
        <v>61.199999999999996</v>
      </c>
      <c r="G26" s="33">
        <v>12</v>
      </c>
      <c r="H26" s="89">
        <f>G26*C26</f>
        <v>81.6</v>
      </c>
      <c r="I26" s="24" t="s">
        <v>12</v>
      </c>
      <c r="J26" s="123"/>
      <c r="K26" s="115"/>
      <c r="L26" s="115"/>
      <c r="M26" s="115"/>
      <c r="N26" s="115"/>
      <c r="O26" s="115"/>
    </row>
    <row r="27" spans="1:15" s="8" customFormat="1" ht="29.25" customHeight="1">
      <c r="A27" s="33">
        <v>2</v>
      </c>
      <c r="B27" s="31" t="s">
        <v>13</v>
      </c>
      <c r="C27" s="33">
        <v>15</v>
      </c>
      <c r="D27" s="33" t="s">
        <v>11</v>
      </c>
      <c r="E27" s="33">
        <v>9</v>
      </c>
      <c r="F27" s="89">
        <f>E27*C27</f>
        <v>135</v>
      </c>
      <c r="G27" s="33">
        <v>12</v>
      </c>
      <c r="H27" s="89">
        <f>G27*C27</f>
        <v>180</v>
      </c>
      <c r="I27" s="24" t="s">
        <v>175</v>
      </c>
      <c r="J27" s="123"/>
      <c r="K27" s="115"/>
      <c r="L27" s="115"/>
      <c r="M27" s="115"/>
      <c r="N27" s="115"/>
      <c r="O27" s="115"/>
    </row>
    <row r="28" spans="1:27" s="9" customFormat="1" ht="21" customHeight="1">
      <c r="A28" s="33">
        <v>3</v>
      </c>
      <c r="B28" s="31" t="s">
        <v>143</v>
      </c>
      <c r="C28" s="33">
        <v>7</v>
      </c>
      <c r="D28" s="85" t="s">
        <v>11</v>
      </c>
      <c r="E28" s="34">
        <v>8</v>
      </c>
      <c r="F28" s="33">
        <f>C28*E28</f>
        <v>56</v>
      </c>
      <c r="G28" s="35">
        <v>40</v>
      </c>
      <c r="H28" s="33">
        <f>C28*G28</f>
        <v>280</v>
      </c>
      <c r="I28" s="24" t="s">
        <v>31</v>
      </c>
      <c r="J28" s="123"/>
      <c r="K28" s="115"/>
      <c r="L28" s="115"/>
      <c r="M28" s="115"/>
      <c r="N28" s="115"/>
      <c r="O28" s="115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s="9" customFormat="1" ht="21" customHeight="1">
      <c r="A29" s="33">
        <v>4</v>
      </c>
      <c r="B29" s="31" t="s">
        <v>144</v>
      </c>
      <c r="C29" s="33">
        <v>1.74</v>
      </c>
      <c r="D29" s="85" t="s">
        <v>11</v>
      </c>
      <c r="E29" s="34">
        <v>55</v>
      </c>
      <c r="F29" s="33">
        <f>C29*E29</f>
        <v>95.7</v>
      </c>
      <c r="G29" s="35">
        <v>40</v>
      </c>
      <c r="H29" s="33">
        <f>C29*G29</f>
        <v>69.6</v>
      </c>
      <c r="I29" s="24" t="s">
        <v>32</v>
      </c>
      <c r="J29" s="123"/>
      <c r="K29" s="115"/>
      <c r="L29" s="115"/>
      <c r="M29" s="115"/>
      <c r="N29" s="115"/>
      <c r="O29" s="115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16" s="8" customFormat="1" ht="31.5" customHeight="1">
      <c r="A30" s="33">
        <v>5</v>
      </c>
      <c r="B30" s="84" t="s">
        <v>22</v>
      </c>
      <c r="C30" s="85">
        <v>6.8</v>
      </c>
      <c r="D30" s="85" t="s">
        <v>11</v>
      </c>
      <c r="E30" s="85">
        <v>15</v>
      </c>
      <c r="F30" s="87">
        <f>C30*E30</f>
        <v>102</v>
      </c>
      <c r="G30" s="85">
        <v>15</v>
      </c>
      <c r="H30" s="87">
        <f>C30*G30</f>
        <v>102</v>
      </c>
      <c r="I30" s="90" t="s">
        <v>23</v>
      </c>
      <c r="J30" s="123"/>
      <c r="K30" s="115"/>
      <c r="L30" s="115"/>
      <c r="M30" s="115"/>
      <c r="N30" s="115"/>
      <c r="O30" s="115"/>
      <c r="P30" s="9"/>
    </row>
    <row r="31" spans="1:10" ht="15.75" customHeight="1">
      <c r="A31" s="120" t="s">
        <v>25</v>
      </c>
      <c r="B31" s="121"/>
      <c r="C31" s="41"/>
      <c r="D31" s="41"/>
      <c r="E31" s="42"/>
      <c r="F31" s="42"/>
      <c r="G31" s="43"/>
      <c r="H31" s="42"/>
      <c r="I31" s="44"/>
      <c r="J31" s="36"/>
    </row>
    <row r="32" spans="1:10" ht="39.75" customHeight="1">
      <c r="A32" s="33">
        <v>1</v>
      </c>
      <c r="B32" s="31" t="s">
        <v>14</v>
      </c>
      <c r="C32" s="33">
        <v>2</v>
      </c>
      <c r="D32" s="33" t="s">
        <v>11</v>
      </c>
      <c r="E32" s="33">
        <v>10</v>
      </c>
      <c r="F32" s="89">
        <f>E32*C32</f>
        <v>20</v>
      </c>
      <c r="G32" s="33">
        <v>25</v>
      </c>
      <c r="H32" s="89">
        <f>G32*C32</f>
        <v>50</v>
      </c>
      <c r="I32" s="24" t="s">
        <v>26</v>
      </c>
      <c r="J32" s="36"/>
    </row>
    <row r="33" spans="1:10" s="9" customFormat="1" ht="38.25" customHeight="1">
      <c r="A33" s="33">
        <v>2</v>
      </c>
      <c r="B33" s="31" t="s">
        <v>190</v>
      </c>
      <c r="C33" s="33">
        <v>17</v>
      </c>
      <c r="D33" s="33" t="s">
        <v>11</v>
      </c>
      <c r="E33" s="33">
        <v>10</v>
      </c>
      <c r="F33" s="89">
        <f>E33*C33</f>
        <v>170</v>
      </c>
      <c r="G33" s="33">
        <v>30</v>
      </c>
      <c r="H33" s="89">
        <f>G33*C33</f>
        <v>510</v>
      </c>
      <c r="I33" s="24" t="s">
        <v>26</v>
      </c>
      <c r="J33" s="36"/>
    </row>
    <row r="34" spans="1:10" s="9" customFormat="1" ht="19.5" customHeight="1">
      <c r="A34" s="33">
        <v>3</v>
      </c>
      <c r="B34" s="31" t="s">
        <v>35</v>
      </c>
      <c r="C34" s="33">
        <v>3</v>
      </c>
      <c r="D34" s="33" t="s">
        <v>36</v>
      </c>
      <c r="E34" s="33">
        <v>85</v>
      </c>
      <c r="F34" s="89">
        <f>C34*E34</f>
        <v>255</v>
      </c>
      <c r="G34" s="33">
        <v>95</v>
      </c>
      <c r="H34" s="89">
        <f>C34*G34</f>
        <v>285</v>
      </c>
      <c r="I34" s="31" t="s">
        <v>37</v>
      </c>
      <c r="J34" s="36"/>
    </row>
    <row r="35" spans="1:10" ht="18.75" customHeight="1">
      <c r="A35" s="33">
        <v>4</v>
      </c>
      <c r="B35" s="31" t="s">
        <v>30</v>
      </c>
      <c r="C35" s="33">
        <v>8</v>
      </c>
      <c r="D35" s="33" t="s">
        <v>11</v>
      </c>
      <c r="E35" s="33">
        <v>8</v>
      </c>
      <c r="F35" s="89">
        <f>E35*C35</f>
        <v>64</v>
      </c>
      <c r="G35" s="33">
        <v>40</v>
      </c>
      <c r="H35" s="89">
        <f>G35*C35</f>
        <v>320</v>
      </c>
      <c r="I35" s="24" t="s">
        <v>31</v>
      </c>
      <c r="J35" s="36"/>
    </row>
    <row r="36" spans="1:10" ht="18.75" customHeight="1">
      <c r="A36" s="33">
        <v>5</v>
      </c>
      <c r="B36" s="31" t="s">
        <v>113</v>
      </c>
      <c r="C36" s="33">
        <v>10</v>
      </c>
      <c r="D36" s="33" t="s">
        <v>11</v>
      </c>
      <c r="E36" s="33">
        <v>55</v>
      </c>
      <c r="F36" s="89">
        <f>E36*C36</f>
        <v>550</v>
      </c>
      <c r="G36" s="33">
        <v>40</v>
      </c>
      <c r="H36" s="89">
        <f>G36*C36</f>
        <v>400</v>
      </c>
      <c r="I36" s="24" t="s">
        <v>32</v>
      </c>
      <c r="J36" s="36"/>
    </row>
    <row r="37" spans="1:30" s="13" customFormat="1" ht="19.5" customHeight="1">
      <c r="A37" s="120" t="s">
        <v>33</v>
      </c>
      <c r="B37" s="121"/>
      <c r="C37" s="38"/>
      <c r="D37" s="38"/>
      <c r="E37" s="39"/>
      <c r="F37" s="38"/>
      <c r="G37" s="39"/>
      <c r="H37" s="38"/>
      <c r="I37" s="40"/>
      <c r="J37" s="36"/>
      <c r="K37" s="8"/>
      <c r="L37" s="8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 s="13" customFormat="1" ht="37.5" customHeight="1">
      <c r="A38" s="33">
        <v>1</v>
      </c>
      <c r="B38" s="31" t="s">
        <v>14</v>
      </c>
      <c r="C38" s="33">
        <v>2.7</v>
      </c>
      <c r="D38" s="33" t="s">
        <v>11</v>
      </c>
      <c r="E38" s="33">
        <v>10</v>
      </c>
      <c r="F38" s="89">
        <f>E38*C38</f>
        <v>27</v>
      </c>
      <c r="G38" s="33">
        <v>25</v>
      </c>
      <c r="H38" s="89">
        <f>G38*C38</f>
        <v>67.5</v>
      </c>
      <c r="I38" s="24" t="s">
        <v>26</v>
      </c>
      <c r="J38" s="3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s="13" customFormat="1" ht="39" customHeight="1">
      <c r="A39" s="33">
        <v>2</v>
      </c>
      <c r="B39" s="31" t="s">
        <v>191</v>
      </c>
      <c r="C39" s="33">
        <v>23</v>
      </c>
      <c r="D39" s="33" t="s">
        <v>11</v>
      </c>
      <c r="E39" s="33">
        <v>10</v>
      </c>
      <c r="F39" s="89">
        <f>E39*C39</f>
        <v>230</v>
      </c>
      <c r="G39" s="33">
        <v>30</v>
      </c>
      <c r="H39" s="89">
        <f>G39*C39</f>
        <v>690</v>
      </c>
      <c r="I39" s="24" t="s">
        <v>26</v>
      </c>
      <c r="J39" s="3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20.25" customHeight="1">
      <c r="A40" s="33">
        <v>3</v>
      </c>
      <c r="B40" s="93" t="s">
        <v>34</v>
      </c>
      <c r="C40" s="33">
        <v>5</v>
      </c>
      <c r="D40" s="33" t="s">
        <v>11</v>
      </c>
      <c r="E40" s="33">
        <v>25</v>
      </c>
      <c r="F40" s="89">
        <f>E40*C40</f>
        <v>125</v>
      </c>
      <c r="G40" s="33">
        <v>20</v>
      </c>
      <c r="H40" s="89">
        <f>G40*C40</f>
        <v>100</v>
      </c>
      <c r="I40" s="31" t="s">
        <v>176</v>
      </c>
      <c r="J40" s="37"/>
      <c r="K40" s="22"/>
      <c r="L40" s="2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s="13" customFormat="1" ht="19.5" customHeight="1">
      <c r="A41" s="120" t="s">
        <v>114</v>
      </c>
      <c r="B41" s="121"/>
      <c r="C41" s="38"/>
      <c r="D41" s="38"/>
      <c r="E41" s="39"/>
      <c r="F41" s="38"/>
      <c r="G41" s="39"/>
      <c r="H41" s="38"/>
      <c r="I41" s="40"/>
      <c r="J41" s="36"/>
      <c r="K41" s="8"/>
      <c r="L41" s="8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s="13" customFormat="1" ht="37.5" customHeight="1">
      <c r="A42" s="33">
        <v>1</v>
      </c>
      <c r="B42" s="31" t="s">
        <v>202</v>
      </c>
      <c r="C42" s="33">
        <v>4.3</v>
      </c>
      <c r="D42" s="33" t="s">
        <v>11</v>
      </c>
      <c r="E42" s="33">
        <v>10</v>
      </c>
      <c r="F42" s="89">
        <f>E42*C42</f>
        <v>43</v>
      </c>
      <c r="G42" s="33">
        <v>25</v>
      </c>
      <c r="H42" s="89">
        <f>G42*C42</f>
        <v>107.5</v>
      </c>
      <c r="I42" s="24" t="s">
        <v>26</v>
      </c>
      <c r="J42" s="3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s="13" customFormat="1" ht="39" customHeight="1">
      <c r="A43" s="33">
        <v>2</v>
      </c>
      <c r="B43" s="31" t="s">
        <v>27</v>
      </c>
      <c r="C43" s="33">
        <v>15</v>
      </c>
      <c r="D43" s="33" t="s">
        <v>11</v>
      </c>
      <c r="E43" s="33">
        <v>10</v>
      </c>
      <c r="F43" s="89">
        <f>E43*C43</f>
        <v>150</v>
      </c>
      <c r="G43" s="33">
        <v>25</v>
      </c>
      <c r="H43" s="89">
        <f>G43*C43</f>
        <v>375</v>
      </c>
      <c r="I43" s="24" t="s">
        <v>26</v>
      </c>
      <c r="J43" s="3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10" s="9" customFormat="1" ht="27.75" customHeight="1">
      <c r="A44" s="33">
        <v>3</v>
      </c>
      <c r="B44" s="31" t="s">
        <v>10</v>
      </c>
      <c r="C44" s="33">
        <v>4.3</v>
      </c>
      <c r="D44" s="33" t="s">
        <v>11</v>
      </c>
      <c r="E44" s="33">
        <v>9</v>
      </c>
      <c r="F44" s="89">
        <f>E44*C44</f>
        <v>38.699999999999996</v>
      </c>
      <c r="G44" s="33">
        <v>12</v>
      </c>
      <c r="H44" s="89">
        <f>G44*C44</f>
        <v>51.599999999999994</v>
      </c>
      <c r="I44" s="24" t="s">
        <v>38</v>
      </c>
      <c r="J44" s="36"/>
    </row>
    <row r="45" spans="1:33" ht="21" customHeight="1">
      <c r="A45" s="33">
        <v>4</v>
      </c>
      <c r="B45" s="93" t="s">
        <v>39</v>
      </c>
      <c r="C45" s="33">
        <v>4.3</v>
      </c>
      <c r="D45" s="33" t="s">
        <v>11</v>
      </c>
      <c r="E45" s="33">
        <v>25</v>
      </c>
      <c r="F45" s="89">
        <f>E45*C45</f>
        <v>107.5</v>
      </c>
      <c r="G45" s="33">
        <v>20</v>
      </c>
      <c r="H45" s="89">
        <f>G45*C45</f>
        <v>86</v>
      </c>
      <c r="I45" s="31" t="s">
        <v>177</v>
      </c>
      <c r="J45" s="123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</row>
    <row r="46" spans="1:33" s="13" customFormat="1" ht="19.5" customHeight="1">
      <c r="A46" s="120" t="s">
        <v>186</v>
      </c>
      <c r="B46" s="121"/>
      <c r="C46" s="38"/>
      <c r="D46" s="38"/>
      <c r="E46" s="39"/>
      <c r="F46" s="38"/>
      <c r="G46" s="39"/>
      <c r="H46" s="38"/>
      <c r="I46" s="40"/>
      <c r="J46" s="123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</row>
    <row r="47" spans="1:33" ht="42" customHeight="1">
      <c r="A47" s="33">
        <v>1</v>
      </c>
      <c r="B47" s="31" t="s">
        <v>164</v>
      </c>
      <c r="C47" s="33">
        <v>4.4</v>
      </c>
      <c r="D47" s="33" t="s">
        <v>11</v>
      </c>
      <c r="E47" s="34">
        <v>450</v>
      </c>
      <c r="F47" s="33">
        <f>C47*E47</f>
        <v>1980.0000000000002</v>
      </c>
      <c r="G47" s="35">
        <v>73</v>
      </c>
      <c r="H47" s="33">
        <f>C47*G47</f>
        <v>321.20000000000005</v>
      </c>
      <c r="I47" s="78" t="s">
        <v>204</v>
      </c>
      <c r="J47" s="123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</row>
    <row r="48" spans="1:33" ht="33.75" customHeight="1">
      <c r="A48" s="33">
        <v>2</v>
      </c>
      <c r="B48" s="31" t="s">
        <v>181</v>
      </c>
      <c r="C48" s="33">
        <v>5.6</v>
      </c>
      <c r="D48" s="33" t="s">
        <v>11</v>
      </c>
      <c r="E48" s="34">
        <v>330</v>
      </c>
      <c r="F48" s="33">
        <f>C48*E48</f>
        <v>1847.9999999999998</v>
      </c>
      <c r="G48" s="35">
        <v>73</v>
      </c>
      <c r="H48" s="33">
        <f>C48*G48</f>
        <v>408.79999999999995</v>
      </c>
      <c r="I48" s="78" t="s">
        <v>203</v>
      </c>
      <c r="J48" s="123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</row>
    <row r="49" spans="1:33" ht="36" customHeight="1">
      <c r="A49" s="33">
        <v>3</v>
      </c>
      <c r="B49" s="31" t="s">
        <v>182</v>
      </c>
      <c r="C49" s="33">
        <v>2.68</v>
      </c>
      <c r="D49" s="85" t="s">
        <v>11</v>
      </c>
      <c r="E49" s="34">
        <v>330</v>
      </c>
      <c r="F49" s="33">
        <f>C49*E49</f>
        <v>884.4000000000001</v>
      </c>
      <c r="G49" s="35">
        <v>73</v>
      </c>
      <c r="H49" s="33">
        <f>C49*G49</f>
        <v>195.64000000000001</v>
      </c>
      <c r="I49" s="78" t="s">
        <v>208</v>
      </c>
      <c r="J49" s="123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</row>
    <row r="50" spans="1:33" ht="39" customHeight="1">
      <c r="A50" s="33">
        <v>4</v>
      </c>
      <c r="B50" s="31" t="s">
        <v>112</v>
      </c>
      <c r="C50" s="33">
        <v>3.4</v>
      </c>
      <c r="D50" s="85" t="s">
        <v>11</v>
      </c>
      <c r="E50" s="34">
        <v>450</v>
      </c>
      <c r="F50" s="33">
        <f>C50*E50</f>
        <v>1530</v>
      </c>
      <c r="G50" s="35">
        <v>73</v>
      </c>
      <c r="H50" s="33">
        <f>C50*G50</f>
        <v>248.2</v>
      </c>
      <c r="I50" s="78" t="s">
        <v>205</v>
      </c>
      <c r="J50" s="123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</row>
    <row r="51" spans="1:33" s="9" customFormat="1" ht="27.75" customHeight="1">
      <c r="A51" s="33">
        <v>5</v>
      </c>
      <c r="B51" s="31" t="s">
        <v>183</v>
      </c>
      <c r="C51" s="33">
        <v>3</v>
      </c>
      <c r="D51" s="33" t="s">
        <v>149</v>
      </c>
      <c r="E51" s="34">
        <v>630</v>
      </c>
      <c r="F51" s="33">
        <f>C51*E51</f>
        <v>1890</v>
      </c>
      <c r="G51" s="35"/>
      <c r="H51" s="33"/>
      <c r="I51" s="78" t="s">
        <v>207</v>
      </c>
      <c r="J51" s="123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</row>
    <row r="52" spans="1:33" ht="18" customHeight="1">
      <c r="A52" s="61" t="s">
        <v>184</v>
      </c>
      <c r="B52" s="62" t="s">
        <v>40</v>
      </c>
      <c r="C52" s="63"/>
      <c r="D52" s="63"/>
      <c r="E52" s="63"/>
      <c r="F52" s="59"/>
      <c r="G52" s="59"/>
      <c r="H52" s="59"/>
      <c r="I52" s="60"/>
      <c r="J52" s="123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</row>
    <row r="53" spans="1:33" s="18" customFormat="1" ht="54" customHeight="1">
      <c r="A53" s="94">
        <v>1</v>
      </c>
      <c r="B53" s="31" t="s">
        <v>41</v>
      </c>
      <c r="C53" s="88">
        <v>87</v>
      </c>
      <c r="D53" s="33" t="s">
        <v>11</v>
      </c>
      <c r="E53" s="33">
        <v>45</v>
      </c>
      <c r="F53" s="89">
        <f>E53*C53</f>
        <v>3915</v>
      </c>
      <c r="G53" s="33">
        <v>30</v>
      </c>
      <c r="H53" s="89">
        <f>G53*C53</f>
        <v>2610</v>
      </c>
      <c r="I53" s="86" t="s">
        <v>42</v>
      </c>
      <c r="J53" s="123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</row>
    <row r="54" spans="1:33" ht="27.75" customHeight="1">
      <c r="A54" s="95">
        <v>2</v>
      </c>
      <c r="B54" s="84" t="s">
        <v>197</v>
      </c>
      <c r="C54" s="96">
        <v>1</v>
      </c>
      <c r="D54" s="85" t="s">
        <v>20</v>
      </c>
      <c r="E54" s="85">
        <v>400</v>
      </c>
      <c r="F54" s="87">
        <f>E54*C54</f>
        <v>400</v>
      </c>
      <c r="G54" s="85">
        <v>260</v>
      </c>
      <c r="H54" s="87">
        <f>G54*C54</f>
        <v>260</v>
      </c>
      <c r="I54" s="86" t="s">
        <v>43</v>
      </c>
      <c r="J54" s="123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</row>
    <row r="55" spans="1:33" s="17" customFormat="1" ht="17.25" customHeight="1">
      <c r="A55" s="45"/>
      <c r="B55" s="46" t="s">
        <v>44</v>
      </c>
      <c r="C55" s="132" t="s">
        <v>45</v>
      </c>
      <c r="D55" s="133"/>
      <c r="E55" s="134"/>
      <c r="F55" s="47">
        <f>SUM(F7:F54)</f>
        <v>19251.5</v>
      </c>
      <c r="G55" s="45" t="s">
        <v>5</v>
      </c>
      <c r="H55" s="47">
        <f>SUM(H7:H54)</f>
        <v>12924.840000000002</v>
      </c>
      <c r="I55" s="48" t="s">
        <v>44</v>
      </c>
      <c r="J55" s="123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</row>
    <row r="56" spans="1:33" s="16" customFormat="1" ht="18" customHeight="1">
      <c r="A56" s="49" t="s">
        <v>46</v>
      </c>
      <c r="B56" s="50" t="s">
        <v>47</v>
      </c>
      <c r="C56" s="135" t="s">
        <v>48</v>
      </c>
      <c r="D56" s="136"/>
      <c r="E56" s="137"/>
      <c r="F56" s="125">
        <f>(H55+F55)*0.08</f>
        <v>2574.1072000000004</v>
      </c>
      <c r="G56" s="126"/>
      <c r="H56" s="127"/>
      <c r="I56" s="53"/>
      <c r="J56" s="123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</row>
    <row r="57" spans="1:256" s="16" customFormat="1" ht="18" customHeight="1">
      <c r="A57" s="49" t="s">
        <v>49</v>
      </c>
      <c r="B57" s="50" t="s">
        <v>50</v>
      </c>
      <c r="C57" s="135" t="s">
        <v>51</v>
      </c>
      <c r="D57" s="136"/>
      <c r="E57" s="137"/>
      <c r="F57" s="125">
        <f>(F55+H55)*0.17</f>
        <v>5469.9778000000015</v>
      </c>
      <c r="G57" s="126"/>
      <c r="H57" s="127"/>
      <c r="I57" s="54"/>
      <c r="J57" s="123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33" s="15" customFormat="1" ht="18" customHeight="1">
      <c r="A58" s="49"/>
      <c r="B58" s="55"/>
      <c r="C58" s="51"/>
      <c r="D58" s="51"/>
      <c r="E58" s="51"/>
      <c r="F58" s="52"/>
      <c r="G58" s="52"/>
      <c r="H58" s="52"/>
      <c r="I58" s="56"/>
      <c r="J58" s="123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</row>
    <row r="59" spans="1:33" s="10" customFormat="1" ht="15.75" customHeight="1">
      <c r="A59" s="57" t="s">
        <v>52</v>
      </c>
      <c r="B59" s="58" t="s">
        <v>53</v>
      </c>
      <c r="C59" s="59"/>
      <c r="D59" s="59"/>
      <c r="E59" s="59"/>
      <c r="F59" s="59"/>
      <c r="G59" s="59"/>
      <c r="H59" s="59"/>
      <c r="I59" s="60"/>
      <c r="J59" s="123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</row>
    <row r="60" spans="1:33" s="10" customFormat="1" ht="26.25" customHeight="1">
      <c r="A60" s="33">
        <v>1</v>
      </c>
      <c r="B60" s="31" t="s">
        <v>54</v>
      </c>
      <c r="C60" s="33">
        <v>1</v>
      </c>
      <c r="D60" s="33" t="s">
        <v>20</v>
      </c>
      <c r="E60" s="33">
        <v>0</v>
      </c>
      <c r="F60" s="33">
        <f>E60*C60</f>
        <v>0</v>
      </c>
      <c r="G60" s="33">
        <v>600</v>
      </c>
      <c r="H60" s="33">
        <f>G60</f>
        <v>600</v>
      </c>
      <c r="I60" s="24" t="s">
        <v>55</v>
      </c>
      <c r="J60" s="123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</row>
    <row r="61" spans="1:33" s="10" customFormat="1" ht="24.75" customHeight="1">
      <c r="A61" s="33">
        <v>2</v>
      </c>
      <c r="B61" s="31" t="s">
        <v>56</v>
      </c>
      <c r="C61" s="33">
        <v>1</v>
      </c>
      <c r="D61" s="33" t="s">
        <v>20</v>
      </c>
      <c r="E61" s="33">
        <v>0</v>
      </c>
      <c r="F61" s="33">
        <f>E61*C61</f>
        <v>0</v>
      </c>
      <c r="G61" s="33">
        <v>500</v>
      </c>
      <c r="H61" s="33">
        <v>500</v>
      </c>
      <c r="I61" s="78" t="s">
        <v>57</v>
      </c>
      <c r="J61" s="123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</row>
    <row r="62" spans="1:30" s="10" customFormat="1" ht="24.75" customHeight="1">
      <c r="A62" s="85">
        <v>3</v>
      </c>
      <c r="B62" s="84" t="s">
        <v>58</v>
      </c>
      <c r="C62" s="85">
        <v>1</v>
      </c>
      <c r="D62" s="85" t="s">
        <v>20</v>
      </c>
      <c r="E62" s="85">
        <v>0</v>
      </c>
      <c r="F62" s="85">
        <f>E62*C62</f>
        <v>0</v>
      </c>
      <c r="G62" s="85">
        <v>200</v>
      </c>
      <c r="H62" s="85">
        <f>G62</f>
        <v>200</v>
      </c>
      <c r="I62" s="97" t="s">
        <v>59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1:30" s="10" customFormat="1" ht="24.75" customHeight="1">
      <c r="A63" s="85">
        <v>4</v>
      </c>
      <c r="B63" s="84" t="s">
        <v>60</v>
      </c>
      <c r="C63" s="85">
        <v>1</v>
      </c>
      <c r="D63" s="85" t="s">
        <v>20</v>
      </c>
      <c r="E63" s="85">
        <v>0</v>
      </c>
      <c r="F63" s="85">
        <f>E63*C63</f>
        <v>0</v>
      </c>
      <c r="G63" s="85">
        <v>450</v>
      </c>
      <c r="H63" s="85">
        <f>G63</f>
        <v>450</v>
      </c>
      <c r="I63" s="97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1"/>
      <c r="X63" s="11"/>
      <c r="Y63" s="11"/>
      <c r="Z63" s="11"/>
      <c r="AA63" s="11"/>
      <c r="AB63" s="11"/>
      <c r="AC63" s="11"/>
      <c r="AD63" s="11"/>
    </row>
    <row r="64" spans="1:256" ht="30" customHeight="1">
      <c r="A64" s="64" t="s">
        <v>185</v>
      </c>
      <c r="B64" s="65" t="s">
        <v>61</v>
      </c>
      <c r="C64" s="128" t="s">
        <v>62</v>
      </c>
      <c r="D64" s="129"/>
      <c r="E64" s="130"/>
      <c r="F64" s="125">
        <f>F55+H55+F56+F57+H60+H61+H62+H63</f>
        <v>41970.425</v>
      </c>
      <c r="G64" s="126"/>
      <c r="H64" s="127"/>
      <c r="I64" s="66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</row>
    <row r="65" spans="1:256" s="11" customFormat="1" ht="14.25">
      <c r="A65" s="37" t="s">
        <v>63</v>
      </c>
      <c r="B65" s="67"/>
      <c r="C65" s="37"/>
      <c r="D65" s="37"/>
      <c r="E65" s="68"/>
      <c r="F65" s="68"/>
      <c r="G65" s="69"/>
      <c r="H65" s="68"/>
      <c r="I65" s="67" t="s">
        <v>64</v>
      </c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5"/>
      <c r="X65" s="5"/>
      <c r="Y65" s="5"/>
      <c r="Z65" s="5"/>
      <c r="AA65" s="5"/>
      <c r="AB65" s="5"/>
      <c r="AC65" s="5"/>
      <c r="AD65" s="5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</row>
    <row r="66" spans="1:256" s="12" customFormat="1" ht="18" customHeight="1">
      <c r="A66" s="70" t="s">
        <v>65</v>
      </c>
      <c r="B66" s="131" t="s">
        <v>66</v>
      </c>
      <c r="C66" s="131"/>
      <c r="D66" s="131"/>
      <c r="E66" s="131"/>
      <c r="F66" s="131"/>
      <c r="G66" s="131"/>
      <c r="H66" s="131"/>
      <c r="I66" s="131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s="12" customFormat="1" ht="18" customHeight="1">
      <c r="A67" s="70" t="s">
        <v>65</v>
      </c>
      <c r="B67" s="138" t="s">
        <v>67</v>
      </c>
      <c r="C67" s="138"/>
      <c r="D67" s="138"/>
      <c r="E67" s="138"/>
      <c r="F67" s="138"/>
      <c r="G67" s="138"/>
      <c r="H67" s="138"/>
      <c r="I67" s="138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s="12" customFormat="1" ht="18" customHeight="1">
      <c r="A68" s="70" t="s">
        <v>65</v>
      </c>
      <c r="B68" s="138" t="s">
        <v>68</v>
      </c>
      <c r="C68" s="138"/>
      <c r="D68" s="138"/>
      <c r="E68" s="138"/>
      <c r="F68" s="138"/>
      <c r="G68" s="138"/>
      <c r="H68" s="138"/>
      <c r="I68" s="138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s="12" customFormat="1" ht="18" customHeight="1">
      <c r="A69" s="70" t="s">
        <v>65</v>
      </c>
      <c r="B69" s="138" t="s">
        <v>69</v>
      </c>
      <c r="C69" s="138"/>
      <c r="D69" s="138"/>
      <c r="E69" s="138"/>
      <c r="F69" s="138"/>
      <c r="G69" s="138"/>
      <c r="H69" s="138"/>
      <c r="I69" s="138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10" ht="14.25">
      <c r="A70" s="72" t="s">
        <v>65</v>
      </c>
      <c r="B70" s="139" t="s">
        <v>70</v>
      </c>
      <c r="C70" s="139"/>
      <c r="D70" s="139"/>
      <c r="E70" s="139"/>
      <c r="F70" s="139"/>
      <c r="G70" s="139"/>
      <c r="H70" s="139"/>
      <c r="I70" s="139"/>
      <c r="J70" s="36"/>
    </row>
    <row r="71" spans="1:10" ht="16.5" customHeight="1">
      <c r="A71" s="72" t="s">
        <v>65</v>
      </c>
      <c r="B71" s="139" t="s">
        <v>71</v>
      </c>
      <c r="C71" s="139"/>
      <c r="D71" s="139"/>
      <c r="E71" s="139"/>
      <c r="F71" s="139"/>
      <c r="G71" s="139"/>
      <c r="H71" s="139"/>
      <c r="I71" s="139"/>
      <c r="J71" s="36"/>
    </row>
    <row r="72" spans="1:10" ht="18.75" customHeight="1">
      <c r="A72" s="72" t="s">
        <v>65</v>
      </c>
      <c r="B72" s="139" t="s">
        <v>72</v>
      </c>
      <c r="C72" s="139"/>
      <c r="D72" s="139"/>
      <c r="E72" s="139"/>
      <c r="F72" s="139"/>
      <c r="G72" s="139"/>
      <c r="H72" s="139"/>
      <c r="I72" s="139"/>
      <c r="J72" s="36"/>
    </row>
    <row r="73" spans="1:10" ht="14.25">
      <c r="A73" s="72" t="s">
        <v>65</v>
      </c>
      <c r="B73" s="139" t="s">
        <v>73</v>
      </c>
      <c r="C73" s="139"/>
      <c r="D73" s="139"/>
      <c r="E73" s="139"/>
      <c r="F73" s="139"/>
      <c r="G73" s="139"/>
      <c r="H73" s="139"/>
      <c r="I73" s="139"/>
      <c r="J73" s="36"/>
    </row>
    <row r="74" spans="1:10" ht="14.25">
      <c r="A74" s="72" t="s">
        <v>65</v>
      </c>
      <c r="B74" s="139" t="s">
        <v>74</v>
      </c>
      <c r="C74" s="139"/>
      <c r="D74" s="139"/>
      <c r="E74" s="139"/>
      <c r="F74" s="139"/>
      <c r="G74" s="139"/>
      <c r="H74" s="139"/>
      <c r="I74" s="139"/>
      <c r="J74" s="36"/>
    </row>
    <row r="75" spans="1:10" ht="14.25">
      <c r="A75" s="72" t="s">
        <v>65</v>
      </c>
      <c r="B75" s="139" t="s">
        <v>75</v>
      </c>
      <c r="C75" s="139"/>
      <c r="D75" s="139"/>
      <c r="E75" s="139"/>
      <c r="F75" s="139"/>
      <c r="G75" s="139"/>
      <c r="H75" s="139"/>
      <c r="I75" s="139"/>
      <c r="J75" s="36"/>
    </row>
    <row r="76" spans="1:10" ht="18.75" customHeight="1">
      <c r="A76" s="73"/>
      <c r="B76" s="115" t="s">
        <v>76</v>
      </c>
      <c r="C76" s="115"/>
      <c r="D76" s="73"/>
      <c r="E76" s="74"/>
      <c r="F76" s="74"/>
      <c r="G76" s="75"/>
      <c r="H76" s="74"/>
      <c r="I76" s="71" t="s">
        <v>77</v>
      </c>
      <c r="J76" s="36"/>
    </row>
    <row r="77" spans="1:10" ht="18.75" customHeight="1">
      <c r="A77" s="73"/>
      <c r="B77" s="71"/>
      <c r="C77" s="73"/>
      <c r="D77" s="73"/>
      <c r="E77" s="74"/>
      <c r="F77" s="74"/>
      <c r="G77" s="75"/>
      <c r="H77" s="74"/>
      <c r="I77" s="71"/>
      <c r="J77" s="36"/>
    </row>
    <row r="78" spans="1:11" ht="18.75" customHeight="1">
      <c r="A78" s="73"/>
      <c r="B78" s="115" t="s">
        <v>107</v>
      </c>
      <c r="C78" s="115"/>
      <c r="D78" s="115"/>
      <c r="E78" s="74"/>
      <c r="F78" s="74"/>
      <c r="G78" s="75"/>
      <c r="H78" s="115" t="s">
        <v>108</v>
      </c>
      <c r="I78" s="115"/>
      <c r="J78" s="73"/>
      <c r="K78" s="73"/>
    </row>
    <row r="79" spans="1:10" ht="14.25">
      <c r="A79" s="73"/>
      <c r="B79" s="71"/>
      <c r="C79" s="73"/>
      <c r="D79" s="73"/>
      <c r="E79" s="74"/>
      <c r="F79" s="74"/>
      <c r="G79" s="75"/>
      <c r="H79" s="74"/>
      <c r="I79" s="71"/>
      <c r="J79" s="36"/>
    </row>
    <row r="80" spans="1:27" ht="20.25">
      <c r="A80" s="112" t="s">
        <v>78</v>
      </c>
      <c r="B80" s="113"/>
      <c r="C80" s="76"/>
      <c r="D80" s="76"/>
      <c r="E80" s="76"/>
      <c r="F80" s="76"/>
      <c r="G80" s="76"/>
      <c r="H80" s="76"/>
      <c r="I80" s="77" t="s">
        <v>79</v>
      </c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</row>
    <row r="81" spans="1:256" ht="37.5">
      <c r="A81" s="108">
        <v>1</v>
      </c>
      <c r="B81" s="24" t="s">
        <v>80</v>
      </c>
      <c r="C81" s="32">
        <v>33</v>
      </c>
      <c r="D81" s="33" t="s">
        <v>81</v>
      </c>
      <c r="E81" s="33">
        <v>18</v>
      </c>
      <c r="F81" s="33">
        <f aca="true" t="shared" si="0" ref="F81:F111">C81*E81</f>
        <v>594</v>
      </c>
      <c r="G81" s="33"/>
      <c r="H81" s="33"/>
      <c r="I81" s="91" t="s">
        <v>158</v>
      </c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</row>
    <row r="82" spans="1:27" ht="24" customHeight="1">
      <c r="A82" s="32">
        <v>2</v>
      </c>
      <c r="B82" s="31" t="s">
        <v>157</v>
      </c>
      <c r="C82" s="33">
        <v>33.6</v>
      </c>
      <c r="D82" s="33" t="s">
        <v>11</v>
      </c>
      <c r="E82" s="33">
        <v>120</v>
      </c>
      <c r="F82" s="33">
        <f t="shared" si="0"/>
        <v>4032</v>
      </c>
      <c r="G82" s="33"/>
      <c r="H82" s="33"/>
      <c r="I82" s="24" t="s">
        <v>167</v>
      </c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</row>
    <row r="83" spans="1:27" ht="28.5" customHeight="1">
      <c r="A83" s="32">
        <v>3</v>
      </c>
      <c r="B83" s="31" t="s">
        <v>118</v>
      </c>
      <c r="C83" s="33">
        <v>13</v>
      </c>
      <c r="D83" s="33" t="s">
        <v>11</v>
      </c>
      <c r="E83" s="33">
        <v>120</v>
      </c>
      <c r="F83" s="33">
        <f t="shared" si="0"/>
        <v>1560</v>
      </c>
      <c r="G83" s="33"/>
      <c r="H83" s="33"/>
      <c r="I83" s="78" t="s">
        <v>82</v>
      </c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</row>
    <row r="84" spans="1:27" ht="28.5" customHeight="1">
      <c r="A84" s="32">
        <v>4</v>
      </c>
      <c r="B84" s="31" t="s">
        <v>155</v>
      </c>
      <c r="C84" s="33">
        <v>8.7</v>
      </c>
      <c r="D84" s="33" t="s">
        <v>11</v>
      </c>
      <c r="E84" s="33">
        <v>120</v>
      </c>
      <c r="F84" s="33">
        <f t="shared" si="0"/>
        <v>1044</v>
      </c>
      <c r="G84" s="33"/>
      <c r="H84" s="33"/>
      <c r="I84" s="78" t="s">
        <v>82</v>
      </c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</row>
    <row r="85" spans="1:27" ht="28.5" customHeight="1">
      <c r="A85" s="32">
        <v>5</v>
      </c>
      <c r="B85" s="31" t="s">
        <v>156</v>
      </c>
      <c r="C85" s="33">
        <v>6.8</v>
      </c>
      <c r="D85" s="33" t="s">
        <v>11</v>
      </c>
      <c r="E85" s="33">
        <v>120</v>
      </c>
      <c r="F85" s="33">
        <f t="shared" si="0"/>
        <v>816</v>
      </c>
      <c r="G85" s="33"/>
      <c r="H85" s="33"/>
      <c r="I85" s="78" t="s">
        <v>82</v>
      </c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</row>
    <row r="86" spans="1:27" s="18" customFormat="1" ht="27" customHeight="1">
      <c r="A86" s="32">
        <v>6</v>
      </c>
      <c r="B86" s="31" t="s">
        <v>83</v>
      </c>
      <c r="C86" s="33">
        <v>4.3</v>
      </c>
      <c r="D86" s="33" t="s">
        <v>11</v>
      </c>
      <c r="E86" s="33">
        <v>80</v>
      </c>
      <c r="F86" s="33">
        <f t="shared" si="0"/>
        <v>344</v>
      </c>
      <c r="G86" s="33"/>
      <c r="H86" s="33"/>
      <c r="I86" s="24" t="s">
        <v>84</v>
      </c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</row>
    <row r="87" spans="1:27" s="18" customFormat="1" ht="27" customHeight="1">
      <c r="A87" s="32">
        <v>7</v>
      </c>
      <c r="B87" s="31" t="s">
        <v>119</v>
      </c>
      <c r="C87" s="33">
        <v>4</v>
      </c>
      <c r="D87" s="33" t="s">
        <v>11</v>
      </c>
      <c r="E87" s="33">
        <v>80</v>
      </c>
      <c r="F87" s="33">
        <f>C87*E87</f>
        <v>320</v>
      </c>
      <c r="G87" s="33"/>
      <c r="H87" s="33"/>
      <c r="I87" s="24" t="s">
        <v>168</v>
      </c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</row>
    <row r="88" spans="1:27" s="18" customFormat="1" ht="14.25">
      <c r="A88" s="32">
        <v>8</v>
      </c>
      <c r="B88" s="31" t="s">
        <v>85</v>
      </c>
      <c r="C88" s="33">
        <v>2</v>
      </c>
      <c r="D88" s="33" t="s">
        <v>11</v>
      </c>
      <c r="E88" s="33">
        <v>80</v>
      </c>
      <c r="F88" s="33">
        <f t="shared" si="0"/>
        <v>160</v>
      </c>
      <c r="G88" s="33"/>
      <c r="H88" s="33"/>
      <c r="I88" s="24" t="s">
        <v>166</v>
      </c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</row>
    <row r="89" spans="1:27" s="18" customFormat="1" ht="14.25">
      <c r="A89" s="32">
        <v>9</v>
      </c>
      <c r="B89" s="31" t="s">
        <v>199</v>
      </c>
      <c r="C89" s="33">
        <v>17</v>
      </c>
      <c r="D89" s="33" t="s">
        <v>11</v>
      </c>
      <c r="E89" s="33">
        <v>80</v>
      </c>
      <c r="F89" s="33">
        <f t="shared" si="0"/>
        <v>1360</v>
      </c>
      <c r="G89" s="33"/>
      <c r="H89" s="33"/>
      <c r="I89" s="24" t="s">
        <v>128</v>
      </c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</row>
    <row r="90" spans="1:27" s="18" customFormat="1" ht="14.25">
      <c r="A90" s="108">
        <v>10</v>
      </c>
      <c r="B90" s="31" t="s">
        <v>129</v>
      </c>
      <c r="C90" s="33">
        <v>3.2</v>
      </c>
      <c r="D90" s="33" t="s">
        <v>11</v>
      </c>
      <c r="E90" s="33">
        <v>108</v>
      </c>
      <c r="F90" s="33">
        <f t="shared" si="0"/>
        <v>345.6</v>
      </c>
      <c r="G90" s="33"/>
      <c r="H90" s="33"/>
      <c r="I90" s="24" t="s">
        <v>136</v>
      </c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</row>
    <row r="91" spans="1:27" s="18" customFormat="1" ht="14.25">
      <c r="A91" s="108">
        <v>11</v>
      </c>
      <c r="B91" s="31" t="s">
        <v>130</v>
      </c>
      <c r="C91" s="33">
        <v>2.7</v>
      </c>
      <c r="D91" s="33" t="s">
        <v>11</v>
      </c>
      <c r="E91" s="33">
        <v>108</v>
      </c>
      <c r="F91" s="33">
        <f t="shared" si="0"/>
        <v>291.6</v>
      </c>
      <c r="G91" s="33"/>
      <c r="H91" s="33"/>
      <c r="I91" s="24" t="s">
        <v>137</v>
      </c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</row>
    <row r="92" spans="1:27" s="18" customFormat="1" ht="14.25">
      <c r="A92" s="32">
        <v>12</v>
      </c>
      <c r="B92" s="31" t="s">
        <v>87</v>
      </c>
      <c r="C92" s="33">
        <v>2.7</v>
      </c>
      <c r="D92" s="33" t="s">
        <v>11</v>
      </c>
      <c r="E92" s="33">
        <v>80</v>
      </c>
      <c r="F92" s="33">
        <f t="shared" si="0"/>
        <v>216</v>
      </c>
      <c r="G92" s="33"/>
      <c r="H92" s="33"/>
      <c r="I92" s="24" t="s">
        <v>88</v>
      </c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</row>
    <row r="93" spans="1:27" s="18" customFormat="1" ht="14.25">
      <c r="A93" s="32">
        <v>13</v>
      </c>
      <c r="B93" s="31" t="s">
        <v>200</v>
      </c>
      <c r="C93" s="33">
        <v>24</v>
      </c>
      <c r="D93" s="33" t="s">
        <v>11</v>
      </c>
      <c r="E93" s="33">
        <v>80</v>
      </c>
      <c r="F93" s="33">
        <f t="shared" si="0"/>
        <v>1920</v>
      </c>
      <c r="G93" s="33"/>
      <c r="H93" s="33"/>
      <c r="I93" s="24" t="s">
        <v>86</v>
      </c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</row>
    <row r="94" spans="1:27" s="18" customFormat="1" ht="14.25">
      <c r="A94" s="32">
        <v>14</v>
      </c>
      <c r="B94" s="31" t="s">
        <v>194</v>
      </c>
      <c r="C94" s="33">
        <v>54</v>
      </c>
      <c r="D94" s="33" t="s">
        <v>17</v>
      </c>
      <c r="E94" s="33">
        <v>8</v>
      </c>
      <c r="F94" s="33">
        <f t="shared" si="0"/>
        <v>432</v>
      </c>
      <c r="G94" s="33"/>
      <c r="H94" s="33"/>
      <c r="I94" s="92" t="s">
        <v>195</v>
      </c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</row>
    <row r="95" spans="1:27" s="18" customFormat="1" ht="14.25">
      <c r="A95" s="32">
        <v>15</v>
      </c>
      <c r="B95" s="31" t="s">
        <v>135</v>
      </c>
      <c r="C95" s="33">
        <v>5</v>
      </c>
      <c r="D95" s="33" t="s">
        <v>201</v>
      </c>
      <c r="E95" s="33">
        <v>68</v>
      </c>
      <c r="F95" s="33">
        <f t="shared" si="0"/>
        <v>340</v>
      </c>
      <c r="G95" s="33"/>
      <c r="H95" s="33"/>
      <c r="I95" s="92" t="s">
        <v>138</v>
      </c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</row>
    <row r="96" spans="1:27" s="9" customFormat="1" ht="27.75" customHeight="1">
      <c r="A96" s="33">
        <v>16</v>
      </c>
      <c r="B96" s="31" t="s">
        <v>196</v>
      </c>
      <c r="C96" s="33"/>
      <c r="D96" s="85" t="s">
        <v>11</v>
      </c>
      <c r="E96" s="109"/>
      <c r="F96" s="103">
        <f t="shared" si="0"/>
        <v>0</v>
      </c>
      <c r="G96" s="35"/>
      <c r="H96" s="33">
        <f>C96*G96</f>
        <v>0</v>
      </c>
      <c r="I96" s="78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</row>
    <row r="97" spans="1:27" ht="14.25">
      <c r="A97" s="33">
        <v>17</v>
      </c>
      <c r="B97" s="31" t="s">
        <v>89</v>
      </c>
      <c r="C97" s="33">
        <v>3</v>
      </c>
      <c r="D97" s="79" t="s">
        <v>90</v>
      </c>
      <c r="E97" s="79">
        <v>1200</v>
      </c>
      <c r="F97" s="33">
        <f t="shared" si="0"/>
        <v>3600</v>
      </c>
      <c r="G97" s="79"/>
      <c r="H97" s="33"/>
      <c r="I97" s="24" t="s">
        <v>91</v>
      </c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</row>
    <row r="98" spans="1:27" ht="14.25">
      <c r="A98" s="33">
        <v>18</v>
      </c>
      <c r="B98" s="101" t="s">
        <v>92</v>
      </c>
      <c r="C98" s="32">
        <v>3</v>
      </c>
      <c r="D98" s="33" t="s">
        <v>81</v>
      </c>
      <c r="E98" s="33">
        <v>140</v>
      </c>
      <c r="F98" s="33">
        <f t="shared" si="0"/>
        <v>420</v>
      </c>
      <c r="G98" s="33"/>
      <c r="H98" s="33"/>
      <c r="I98" s="31" t="s">
        <v>93</v>
      </c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</row>
    <row r="99" spans="1:27" ht="14.25">
      <c r="A99" s="33">
        <v>19</v>
      </c>
      <c r="B99" s="101" t="s">
        <v>94</v>
      </c>
      <c r="C99" s="32">
        <v>1</v>
      </c>
      <c r="D99" s="33" t="s">
        <v>120</v>
      </c>
      <c r="E99" s="33">
        <v>650</v>
      </c>
      <c r="F99" s="33">
        <f t="shared" si="0"/>
        <v>650</v>
      </c>
      <c r="G99" s="33"/>
      <c r="H99" s="33"/>
      <c r="I99" s="92" t="s">
        <v>95</v>
      </c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</row>
    <row r="100" spans="1:27" ht="20.25" customHeight="1">
      <c r="A100" s="33">
        <v>20</v>
      </c>
      <c r="B100" s="101" t="s">
        <v>152</v>
      </c>
      <c r="C100" s="32">
        <v>5.6</v>
      </c>
      <c r="D100" s="33" t="s">
        <v>11</v>
      </c>
      <c r="E100" s="33">
        <v>160</v>
      </c>
      <c r="F100" s="33">
        <f t="shared" si="0"/>
        <v>896</v>
      </c>
      <c r="G100" s="33"/>
      <c r="H100" s="33"/>
      <c r="I100" s="92" t="s">
        <v>178</v>
      </c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</row>
    <row r="101" spans="1:27" ht="21" customHeight="1">
      <c r="A101" s="33">
        <v>21</v>
      </c>
      <c r="B101" s="101" t="s">
        <v>151</v>
      </c>
      <c r="C101" s="32">
        <v>2.68</v>
      </c>
      <c r="D101" s="33" t="s">
        <v>11</v>
      </c>
      <c r="E101" s="33">
        <v>160</v>
      </c>
      <c r="F101" s="33">
        <f t="shared" si="0"/>
        <v>428.8</v>
      </c>
      <c r="G101" s="33"/>
      <c r="H101" s="33"/>
      <c r="I101" s="92" t="s">
        <v>178</v>
      </c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</row>
    <row r="102" spans="1:27" ht="14.25">
      <c r="A102" s="108">
        <v>22</v>
      </c>
      <c r="B102" s="101" t="s">
        <v>96</v>
      </c>
      <c r="C102" s="32">
        <v>1</v>
      </c>
      <c r="D102" s="33" t="s">
        <v>97</v>
      </c>
      <c r="E102" s="33">
        <v>240</v>
      </c>
      <c r="F102" s="33">
        <f t="shared" si="0"/>
        <v>240</v>
      </c>
      <c r="G102" s="33"/>
      <c r="H102" s="33"/>
      <c r="I102" s="24" t="s">
        <v>98</v>
      </c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</row>
    <row r="103" spans="1:27" ht="14.25">
      <c r="A103" s="108">
        <v>23</v>
      </c>
      <c r="B103" s="101" t="s">
        <v>121</v>
      </c>
      <c r="C103" s="32">
        <v>1</v>
      </c>
      <c r="D103" s="33" t="s">
        <v>97</v>
      </c>
      <c r="E103" s="33">
        <v>350</v>
      </c>
      <c r="F103" s="33">
        <f t="shared" si="0"/>
        <v>350</v>
      </c>
      <c r="G103" s="33"/>
      <c r="H103" s="33"/>
      <c r="I103" s="24" t="s">
        <v>100</v>
      </c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</row>
    <row r="104" spans="1:27" ht="14.25">
      <c r="A104" s="108">
        <v>24</v>
      </c>
      <c r="B104" s="93" t="s">
        <v>99</v>
      </c>
      <c r="C104" s="32">
        <v>1</v>
      </c>
      <c r="D104" s="33" t="s">
        <v>97</v>
      </c>
      <c r="E104" s="33">
        <v>800</v>
      </c>
      <c r="F104" s="33">
        <f t="shared" si="0"/>
        <v>800</v>
      </c>
      <c r="G104" s="33"/>
      <c r="H104" s="33"/>
      <c r="I104" s="24" t="s">
        <v>100</v>
      </c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</row>
    <row r="105" spans="1:27" ht="14.25">
      <c r="A105" s="108">
        <v>25</v>
      </c>
      <c r="B105" s="93" t="s">
        <v>122</v>
      </c>
      <c r="C105" s="32">
        <v>1</v>
      </c>
      <c r="D105" s="33" t="s">
        <v>123</v>
      </c>
      <c r="E105" s="33">
        <v>300</v>
      </c>
      <c r="F105" s="33">
        <f t="shared" si="0"/>
        <v>300</v>
      </c>
      <c r="G105" s="33"/>
      <c r="H105" s="33"/>
      <c r="I105" s="24" t="s">
        <v>100</v>
      </c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</row>
    <row r="106" spans="1:256" ht="14.25">
      <c r="A106" s="32">
        <v>26</v>
      </c>
      <c r="B106" s="24" t="s">
        <v>124</v>
      </c>
      <c r="C106" s="32">
        <v>1</v>
      </c>
      <c r="D106" s="33" t="s">
        <v>97</v>
      </c>
      <c r="E106" s="33">
        <v>800</v>
      </c>
      <c r="F106" s="33">
        <f t="shared" si="0"/>
        <v>800</v>
      </c>
      <c r="G106" s="33"/>
      <c r="H106" s="33"/>
      <c r="I106" s="24" t="s">
        <v>100</v>
      </c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</row>
    <row r="107" spans="1:256" ht="14.25">
      <c r="A107" s="108">
        <v>27</v>
      </c>
      <c r="B107" s="24" t="s">
        <v>101</v>
      </c>
      <c r="C107" s="32">
        <v>3</v>
      </c>
      <c r="D107" s="33" t="s">
        <v>97</v>
      </c>
      <c r="E107" s="33">
        <v>200</v>
      </c>
      <c r="F107" s="33">
        <f t="shared" si="0"/>
        <v>600</v>
      </c>
      <c r="G107" s="33"/>
      <c r="H107" s="33"/>
      <c r="I107" s="24" t="s">
        <v>100</v>
      </c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</row>
    <row r="108" spans="1:256" ht="14.25">
      <c r="A108" s="108">
        <v>28</v>
      </c>
      <c r="B108" s="24" t="s">
        <v>102</v>
      </c>
      <c r="C108" s="32">
        <v>1</v>
      </c>
      <c r="D108" s="33" t="s">
        <v>20</v>
      </c>
      <c r="E108" s="33">
        <v>280</v>
      </c>
      <c r="F108" s="33">
        <f t="shared" si="0"/>
        <v>280</v>
      </c>
      <c r="G108" s="33"/>
      <c r="H108" s="33"/>
      <c r="I108" s="31" t="s">
        <v>93</v>
      </c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</row>
    <row r="109" spans="1:27" ht="14.25">
      <c r="A109" s="108">
        <v>29</v>
      </c>
      <c r="B109" s="101" t="s">
        <v>103</v>
      </c>
      <c r="C109" s="32">
        <v>1</v>
      </c>
      <c r="D109" s="33" t="s">
        <v>97</v>
      </c>
      <c r="E109" s="33">
        <v>600</v>
      </c>
      <c r="F109" s="33">
        <f t="shared" si="0"/>
        <v>600</v>
      </c>
      <c r="G109" s="33"/>
      <c r="H109" s="33"/>
      <c r="I109" s="31" t="s">
        <v>125</v>
      </c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</row>
    <row r="110" spans="1:27" ht="14.25">
      <c r="A110" s="108">
        <v>30</v>
      </c>
      <c r="B110" s="101" t="s">
        <v>126</v>
      </c>
      <c r="C110" s="32">
        <v>1</v>
      </c>
      <c r="D110" s="33" t="s">
        <v>97</v>
      </c>
      <c r="E110" s="33">
        <v>1500</v>
      </c>
      <c r="F110" s="33">
        <f t="shared" si="0"/>
        <v>1500</v>
      </c>
      <c r="G110" s="33"/>
      <c r="H110" s="33"/>
      <c r="I110" s="24" t="s">
        <v>104</v>
      </c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</row>
    <row r="111" spans="1:27" ht="14.25">
      <c r="A111" s="32">
        <v>31</v>
      </c>
      <c r="B111" s="101" t="s">
        <v>127</v>
      </c>
      <c r="C111" s="32"/>
      <c r="D111" s="33" t="s">
        <v>11</v>
      </c>
      <c r="E111" s="33">
        <v>55</v>
      </c>
      <c r="F111" s="33">
        <f t="shared" si="0"/>
        <v>0</v>
      </c>
      <c r="G111" s="33"/>
      <c r="H111" s="33"/>
      <c r="I111" s="24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</row>
    <row r="112" spans="1:27" ht="14.25">
      <c r="A112" s="32">
        <v>32</v>
      </c>
      <c r="B112" s="101" t="s">
        <v>154</v>
      </c>
      <c r="C112" s="32"/>
      <c r="D112" s="33" t="s">
        <v>11</v>
      </c>
      <c r="E112" s="33"/>
      <c r="F112" s="33"/>
      <c r="G112" s="33"/>
      <c r="H112" s="33"/>
      <c r="I112" s="24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</row>
    <row r="113" spans="1:27" ht="14.25">
      <c r="A113" s="32">
        <v>33</v>
      </c>
      <c r="B113" s="101" t="s">
        <v>131</v>
      </c>
      <c r="C113" s="32"/>
      <c r="D113" s="33"/>
      <c r="E113" s="33"/>
      <c r="F113" s="33"/>
      <c r="G113" s="33"/>
      <c r="H113" s="33"/>
      <c r="I113" s="24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</row>
    <row r="114" spans="1:27" ht="14.25">
      <c r="A114" s="32">
        <v>34</v>
      </c>
      <c r="B114" s="101" t="s">
        <v>132</v>
      </c>
      <c r="C114" s="32"/>
      <c r="D114" s="33"/>
      <c r="E114" s="33"/>
      <c r="F114" s="33"/>
      <c r="G114" s="33"/>
      <c r="H114" s="33"/>
      <c r="I114" s="24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</row>
    <row r="115" spans="1:27" ht="14.25">
      <c r="A115" s="32">
        <v>35</v>
      </c>
      <c r="B115" s="101" t="s">
        <v>198</v>
      </c>
      <c r="C115" s="32"/>
      <c r="D115" s="33"/>
      <c r="E115" s="33"/>
      <c r="F115" s="33"/>
      <c r="G115" s="33"/>
      <c r="H115" s="33"/>
      <c r="I115" s="24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</row>
    <row r="116" spans="1:27" ht="14.25">
      <c r="A116" s="32">
        <v>36</v>
      </c>
      <c r="B116" s="101" t="s">
        <v>133</v>
      </c>
      <c r="C116" s="32"/>
      <c r="D116" s="33"/>
      <c r="E116" s="33"/>
      <c r="F116" s="33"/>
      <c r="G116" s="33"/>
      <c r="H116" s="33"/>
      <c r="I116" s="24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</row>
    <row r="117" spans="1:27" ht="14.25">
      <c r="A117" s="32">
        <v>37</v>
      </c>
      <c r="B117" s="101" t="s">
        <v>153</v>
      </c>
      <c r="C117" s="32"/>
      <c r="D117" s="33"/>
      <c r="E117" s="33"/>
      <c r="F117" s="33"/>
      <c r="G117" s="33"/>
      <c r="H117" s="33"/>
      <c r="I117" s="24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</row>
    <row r="118" spans="1:27" ht="14.25">
      <c r="A118" s="32">
        <v>38</v>
      </c>
      <c r="B118" s="101" t="s">
        <v>134</v>
      </c>
      <c r="C118" s="32"/>
      <c r="D118" s="33"/>
      <c r="E118" s="33"/>
      <c r="F118" s="33"/>
      <c r="G118" s="33"/>
      <c r="H118" s="33"/>
      <c r="I118" s="24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</row>
    <row r="119" spans="1:27" ht="14.25">
      <c r="A119" s="32">
        <v>39</v>
      </c>
      <c r="B119" s="101"/>
      <c r="C119" s="32"/>
      <c r="D119" s="33"/>
      <c r="E119" s="33"/>
      <c r="F119" s="33"/>
      <c r="G119" s="33"/>
      <c r="H119" s="33"/>
      <c r="I119" s="24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</row>
    <row r="120" spans="1:27" ht="14.25">
      <c r="A120" s="32">
        <v>40</v>
      </c>
      <c r="B120" s="101"/>
      <c r="C120" s="32"/>
      <c r="D120" s="33"/>
      <c r="E120" s="33"/>
      <c r="F120" s="33"/>
      <c r="G120" s="33"/>
      <c r="H120" s="33"/>
      <c r="I120" s="24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</row>
    <row r="121" spans="1:27" ht="14.25">
      <c r="A121" s="32">
        <v>41</v>
      </c>
      <c r="B121" s="101"/>
      <c r="C121" s="32"/>
      <c r="D121" s="33"/>
      <c r="E121" s="33"/>
      <c r="F121" s="33"/>
      <c r="G121" s="33"/>
      <c r="H121" s="33"/>
      <c r="I121" s="24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</row>
    <row r="122" spans="1:27" ht="14.25">
      <c r="A122" s="32">
        <v>42</v>
      </c>
      <c r="B122" s="101"/>
      <c r="C122" s="32"/>
      <c r="D122" s="33"/>
      <c r="E122" s="33"/>
      <c r="F122" s="33"/>
      <c r="G122" s="33"/>
      <c r="H122" s="33"/>
      <c r="I122" s="24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</row>
    <row r="123" spans="1:27" ht="14.25">
      <c r="A123" s="32">
        <v>43</v>
      </c>
      <c r="B123" s="101"/>
      <c r="C123" s="32"/>
      <c r="D123" s="33"/>
      <c r="E123" s="33"/>
      <c r="F123" s="33"/>
      <c r="G123" s="33"/>
      <c r="H123" s="33"/>
      <c r="I123" s="24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</row>
    <row r="124" spans="1:27" ht="15.75">
      <c r="A124" s="80"/>
      <c r="B124" s="81" t="s">
        <v>105</v>
      </c>
      <c r="C124" s="80"/>
      <c r="D124" s="114"/>
      <c r="E124" s="114"/>
      <c r="F124" s="82">
        <f>SUM(F81:F123)</f>
        <v>25240</v>
      </c>
      <c r="G124" s="83"/>
      <c r="H124" s="83"/>
      <c r="I124" s="81" t="s">
        <v>106</v>
      </c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</row>
    <row r="125" spans="10:27" ht="14.25"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</row>
    <row r="126" spans="10:27" ht="14.25"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</row>
    <row r="127" spans="10:27" ht="14.25"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</row>
    <row r="128" spans="10:27" ht="14.25"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</row>
    <row r="129" spans="1:27" ht="20.25">
      <c r="A129" s="106" t="s">
        <v>179</v>
      </c>
      <c r="B129" s="107"/>
      <c r="C129" s="76"/>
      <c r="D129" s="76"/>
      <c r="E129" s="76"/>
      <c r="F129" s="76"/>
      <c r="G129" s="76"/>
      <c r="H129" s="76"/>
      <c r="I129" s="77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</row>
    <row r="130" spans="1:27" s="9" customFormat="1" ht="27.75" customHeight="1">
      <c r="A130" s="33">
        <v>1</v>
      </c>
      <c r="B130" s="31" t="s">
        <v>139</v>
      </c>
      <c r="C130" s="33"/>
      <c r="D130" s="85" t="s">
        <v>11</v>
      </c>
      <c r="E130" s="34"/>
      <c r="F130" s="33">
        <f aca="true" t="shared" si="1" ref="F130:F138">C130*E130</f>
        <v>0</v>
      </c>
      <c r="G130" s="35">
        <v>330</v>
      </c>
      <c r="H130" s="33">
        <f aca="true" t="shared" si="2" ref="H130:H138">C130*G130</f>
        <v>0</v>
      </c>
      <c r="I130" s="78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</row>
    <row r="131" spans="1:27" s="9" customFormat="1" ht="27.75" customHeight="1">
      <c r="A131" s="33">
        <v>2</v>
      </c>
      <c r="B131" s="31" t="s">
        <v>140</v>
      </c>
      <c r="C131" s="33">
        <v>1</v>
      </c>
      <c r="D131" s="85" t="s">
        <v>141</v>
      </c>
      <c r="E131" s="34"/>
      <c r="F131" s="33">
        <f t="shared" si="1"/>
        <v>0</v>
      </c>
      <c r="G131" s="35">
        <v>160</v>
      </c>
      <c r="H131" s="33">
        <f t="shared" si="2"/>
        <v>160</v>
      </c>
      <c r="I131" s="78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</row>
    <row r="132" spans="1:27" s="9" customFormat="1" ht="27.75" customHeight="1">
      <c r="A132" s="33">
        <v>3</v>
      </c>
      <c r="B132" s="31" t="s">
        <v>145</v>
      </c>
      <c r="C132" s="33">
        <v>1</v>
      </c>
      <c r="D132" s="85" t="s">
        <v>141</v>
      </c>
      <c r="E132" s="34"/>
      <c r="F132" s="33">
        <f t="shared" si="1"/>
        <v>0</v>
      </c>
      <c r="G132" s="35"/>
      <c r="H132" s="33">
        <f t="shared" si="2"/>
        <v>0</v>
      </c>
      <c r="I132" s="78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</row>
    <row r="133" spans="1:27" s="9" customFormat="1" ht="27.75" customHeight="1">
      <c r="A133" s="33">
        <v>4</v>
      </c>
      <c r="B133" s="31" t="s">
        <v>142</v>
      </c>
      <c r="C133" s="33"/>
      <c r="D133" s="85" t="s">
        <v>11</v>
      </c>
      <c r="E133" s="34">
        <v>40</v>
      </c>
      <c r="F133" s="33">
        <f t="shared" si="1"/>
        <v>0</v>
      </c>
      <c r="G133" s="35">
        <v>30</v>
      </c>
      <c r="H133" s="33">
        <f t="shared" si="2"/>
        <v>0</v>
      </c>
      <c r="I133" s="104" t="s">
        <v>163</v>
      </c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</row>
    <row r="134" spans="1:27" s="9" customFormat="1" ht="27.75" customHeight="1">
      <c r="A134" s="33">
        <v>5</v>
      </c>
      <c r="B134" s="31" t="s">
        <v>180</v>
      </c>
      <c r="C134" s="33"/>
      <c r="D134" s="85" t="s">
        <v>11</v>
      </c>
      <c r="E134" s="34"/>
      <c r="F134" s="33">
        <f t="shared" si="1"/>
        <v>0</v>
      </c>
      <c r="G134" s="35"/>
      <c r="H134" s="33">
        <f t="shared" si="2"/>
        <v>0</v>
      </c>
      <c r="I134" s="78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</row>
    <row r="135" spans="1:27" s="9" customFormat="1" ht="27.75" customHeight="1">
      <c r="A135" s="33">
        <v>6</v>
      </c>
      <c r="B135" s="31" t="s">
        <v>146</v>
      </c>
      <c r="C135" s="33">
        <v>1</v>
      </c>
      <c r="D135" s="85" t="s">
        <v>147</v>
      </c>
      <c r="E135" s="34"/>
      <c r="F135" s="33">
        <f t="shared" si="1"/>
        <v>0</v>
      </c>
      <c r="G135" s="35"/>
      <c r="H135" s="33">
        <f t="shared" si="2"/>
        <v>0</v>
      </c>
      <c r="I135" s="78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</row>
    <row r="136" spans="1:27" s="9" customFormat="1" ht="27.75" customHeight="1">
      <c r="A136" s="33">
        <v>7</v>
      </c>
      <c r="B136" s="31" t="s">
        <v>148</v>
      </c>
      <c r="C136" s="33"/>
      <c r="D136" s="85" t="s">
        <v>149</v>
      </c>
      <c r="E136" s="34"/>
      <c r="F136" s="33">
        <f t="shared" si="1"/>
        <v>0</v>
      </c>
      <c r="G136" s="35"/>
      <c r="H136" s="33">
        <f t="shared" si="2"/>
        <v>0</v>
      </c>
      <c r="I136" s="78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</row>
    <row r="137" spans="1:27" s="9" customFormat="1" ht="27.75" customHeight="1">
      <c r="A137" s="33">
        <v>8</v>
      </c>
      <c r="B137" s="31" t="s">
        <v>150</v>
      </c>
      <c r="C137" s="33"/>
      <c r="D137" s="85" t="s">
        <v>149</v>
      </c>
      <c r="E137" s="34">
        <v>12</v>
      </c>
      <c r="F137" s="33">
        <f t="shared" si="1"/>
        <v>0</v>
      </c>
      <c r="G137" s="35">
        <v>8</v>
      </c>
      <c r="H137" s="33">
        <f t="shared" si="2"/>
        <v>0</v>
      </c>
      <c r="I137" s="105" t="s">
        <v>162</v>
      </c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</row>
    <row r="138" spans="1:27" s="9" customFormat="1" ht="27.75" customHeight="1">
      <c r="A138" s="33">
        <v>9</v>
      </c>
      <c r="B138" s="31" t="s">
        <v>159</v>
      </c>
      <c r="C138" s="33">
        <v>1</v>
      </c>
      <c r="D138" s="85" t="s">
        <v>11</v>
      </c>
      <c r="E138" s="34"/>
      <c r="F138" s="33">
        <f t="shared" si="1"/>
        <v>0</v>
      </c>
      <c r="G138" s="35"/>
      <c r="H138" s="33">
        <f t="shared" si="2"/>
        <v>0</v>
      </c>
      <c r="I138" s="78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</row>
    <row r="139" spans="1:27" s="9" customFormat="1" ht="27.75" customHeight="1">
      <c r="A139" s="33">
        <v>10</v>
      </c>
      <c r="B139" s="31" t="s">
        <v>160</v>
      </c>
      <c r="C139" s="33">
        <v>1</v>
      </c>
      <c r="D139" s="85" t="s">
        <v>11</v>
      </c>
      <c r="E139" s="34"/>
      <c r="F139" s="33">
        <f>C139*E139</f>
        <v>0</v>
      </c>
      <c r="G139" s="35"/>
      <c r="H139" s="33">
        <f>C139*G139</f>
        <v>0</v>
      </c>
      <c r="I139" s="78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</row>
    <row r="140" spans="1:27" s="8" customFormat="1" ht="31.5" customHeight="1">
      <c r="A140" s="33">
        <v>11</v>
      </c>
      <c r="B140" s="84" t="s">
        <v>161</v>
      </c>
      <c r="C140" s="85">
        <v>0.4</v>
      </c>
      <c r="D140" s="85" t="s">
        <v>11</v>
      </c>
      <c r="E140" s="102">
        <v>660</v>
      </c>
      <c r="F140" s="87">
        <f>C140*E140</f>
        <v>264</v>
      </c>
      <c r="G140" s="102">
        <v>73</v>
      </c>
      <c r="H140" s="87">
        <f>C140*G140</f>
        <v>29.200000000000003</v>
      </c>
      <c r="I140" s="78" t="s">
        <v>111</v>
      </c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</row>
    <row r="141" spans="1:27" ht="33" customHeight="1">
      <c r="A141" s="33">
        <v>12</v>
      </c>
      <c r="B141" s="31" t="s">
        <v>174</v>
      </c>
      <c r="C141" s="33">
        <v>1.3</v>
      </c>
      <c r="D141" s="33" t="s">
        <v>11</v>
      </c>
      <c r="E141" s="34">
        <v>330</v>
      </c>
      <c r="F141" s="33">
        <f>C141*E141</f>
        <v>429</v>
      </c>
      <c r="G141" s="35">
        <v>90</v>
      </c>
      <c r="H141" s="33">
        <f>C141*G141</f>
        <v>117</v>
      </c>
      <c r="I141" s="78" t="s">
        <v>169</v>
      </c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</row>
    <row r="142" spans="10:27" ht="14.25"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</row>
    <row r="143" spans="10:27" ht="14.25"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</row>
    <row r="144" spans="10:27" ht="14.25"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</row>
    <row r="145" spans="10:27" ht="14.25"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</row>
    <row r="146" spans="10:27" ht="14.25"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</row>
    <row r="147" spans="10:27" ht="14.25"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</row>
    <row r="148" spans="10:27" ht="14.25"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</row>
    <row r="149" spans="10:27" ht="14.25"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</row>
    <row r="150" spans="10:27" ht="14.25"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</row>
    <row r="151" spans="10:27" ht="14.25"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</row>
    <row r="152" spans="10:27" ht="14.25"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</row>
    <row r="153" spans="10:27" ht="14.25"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</row>
    <row r="154" spans="10:27" ht="14.25"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</row>
    <row r="155" spans="10:27" ht="14.25"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</row>
    <row r="156" spans="10:27" ht="14.25"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</row>
    <row r="157" spans="10:27" ht="14.25"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</row>
    <row r="158" spans="10:27" ht="14.25"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</row>
    <row r="159" spans="10:27" ht="14.25"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</row>
    <row r="160" spans="10:27" ht="14.25"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</row>
    <row r="161" spans="10:27" ht="14.25"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</row>
    <row r="162" spans="10:27" ht="14.25"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</row>
    <row r="163" spans="10:27" ht="14.25"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</row>
    <row r="164" spans="10:27" ht="14.25"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</row>
    <row r="165" spans="10:27" ht="14.25"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</row>
    <row r="166" spans="10:27" ht="14.25"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</row>
    <row r="167" spans="10:27" ht="14.25"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</row>
    <row r="168" spans="10:27" ht="14.25"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</row>
    <row r="169" spans="10:27" ht="14.25"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</row>
    <row r="170" spans="10:27" ht="14.25"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</row>
    <row r="171" spans="10:27" ht="14.25"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</row>
    <row r="172" spans="10:27" ht="14.25"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</row>
    <row r="173" spans="10:27" ht="14.25"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</row>
    <row r="174" spans="10:27" ht="14.25"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</row>
    <row r="175" spans="10:27" ht="14.25"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</row>
    <row r="176" spans="10:27" ht="14.25"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</row>
    <row r="177" spans="10:27" ht="14.25"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</row>
    <row r="178" spans="10:27" ht="14.25"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</row>
    <row r="179" spans="10:27" ht="14.25"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</row>
    <row r="180" spans="10:27" ht="14.25"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</row>
    <row r="181" spans="10:27" ht="14.25"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</row>
    <row r="182" spans="10:27" ht="14.25"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</row>
    <row r="183" spans="10:27" ht="14.25"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</row>
    <row r="184" spans="10:27" ht="14.25"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</row>
    <row r="185" spans="10:27" ht="14.25"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</row>
    <row r="186" spans="10:27" ht="14.25"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</row>
    <row r="187" spans="10:27" ht="14.25"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</row>
    <row r="188" spans="10:27" ht="14.25"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</row>
    <row r="189" spans="10:27" ht="14.25"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</row>
    <row r="190" spans="10:27" ht="14.25"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</row>
  </sheetData>
  <mergeCells count="46">
    <mergeCell ref="A1:E1"/>
    <mergeCell ref="A2:I2"/>
    <mergeCell ref="A3:I3"/>
    <mergeCell ref="A4:I4"/>
    <mergeCell ref="I5:I6"/>
    <mergeCell ref="A80:B80"/>
    <mergeCell ref="D124:E124"/>
    <mergeCell ref="A5:A6"/>
    <mergeCell ref="B5:B6"/>
    <mergeCell ref="C5:C6"/>
    <mergeCell ref="D5:D6"/>
    <mergeCell ref="B74:I74"/>
    <mergeCell ref="B75:I75"/>
    <mergeCell ref="B76:C76"/>
    <mergeCell ref="B67:I67"/>
    <mergeCell ref="B68:I68"/>
    <mergeCell ref="B69:I69"/>
    <mergeCell ref="B78:D78"/>
    <mergeCell ref="H78:I78"/>
    <mergeCell ref="B70:I70"/>
    <mergeCell ref="B71:I71"/>
    <mergeCell ref="B72:I72"/>
    <mergeCell ref="B73:I73"/>
    <mergeCell ref="A21:B21"/>
    <mergeCell ref="C64:E64"/>
    <mergeCell ref="F64:H64"/>
    <mergeCell ref="B66:I66"/>
    <mergeCell ref="C55:E55"/>
    <mergeCell ref="C56:E56"/>
    <mergeCell ref="C57:E57"/>
    <mergeCell ref="A46:B46"/>
    <mergeCell ref="J19:P20"/>
    <mergeCell ref="J23:O30"/>
    <mergeCell ref="J45:AG61"/>
    <mergeCell ref="F56:H56"/>
    <mergeCell ref="F57:H57"/>
    <mergeCell ref="J80:AA190"/>
    <mergeCell ref="E5:F5"/>
    <mergeCell ref="G5:H5"/>
    <mergeCell ref="A7:B7"/>
    <mergeCell ref="A17:B17"/>
    <mergeCell ref="A25:B25"/>
    <mergeCell ref="A31:B31"/>
    <mergeCell ref="A37:B37"/>
    <mergeCell ref="J63:V69"/>
    <mergeCell ref="A41:B41"/>
  </mergeCells>
  <printOptions/>
  <pageMargins left="0.2798611111111111" right="0" top="0.5111111111111111" bottom="0.5902777777777778" header="0.15902777777777777" footer="0.11805555555555555"/>
  <pageSetup horizontalDpi="600" verticalDpi="600" orientation="portrait" paperSize="9" scale="80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2012-02-25T04:16:32Z</cp:lastPrinted>
  <dcterms:created xsi:type="dcterms:W3CDTF">2006-09-24T05:52:42Z</dcterms:created>
  <dcterms:modified xsi:type="dcterms:W3CDTF">2012-03-09T14:40:26Z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